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Valentina\Documents\FINANCIJSKI IZVJEŠTAJ 31.12.2023\"/>
    </mc:Choice>
  </mc:AlternateContent>
  <xr:revisionPtr revIDLastSave="0" documentId="13_ncr:1_{1979C5DB-41C7-4E81-A09D-BCFC3EFD666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E306" i="9" s="1"/>
  <c r="B306" i="9" s="1"/>
  <c r="G306" i="9"/>
  <c r="F306" i="9"/>
  <c r="H305" i="9"/>
  <c r="E305" i="9" s="1"/>
  <c r="B305" i="9" s="1"/>
  <c r="G305" i="9"/>
  <c r="F305" i="9"/>
  <c r="H304" i="9"/>
  <c r="G304" i="9"/>
  <c r="F304" i="9"/>
  <c r="H303" i="9"/>
  <c r="E303" i="9" s="1"/>
  <c r="B303" i="9" s="1"/>
  <c r="G303" i="9"/>
  <c r="F303" i="9"/>
  <c r="H302" i="9"/>
  <c r="G302" i="9"/>
  <c r="F302" i="9"/>
  <c r="H301" i="9"/>
  <c r="G301" i="9"/>
  <c r="E301" i="9" s="1"/>
  <c r="B301" i="9" s="1"/>
  <c r="F301" i="9"/>
  <c r="H300" i="9"/>
  <c r="E300" i="9" s="1"/>
  <c r="B300" i="9" s="1"/>
  <c r="G300" i="9"/>
  <c r="F300" i="9"/>
  <c r="H299" i="9"/>
  <c r="G299" i="9"/>
  <c r="F299" i="9"/>
  <c r="H298" i="9"/>
  <c r="G298" i="9"/>
  <c r="E298" i="9" s="1"/>
  <c r="B298" i="9" s="1"/>
  <c r="F298" i="9"/>
  <c r="H297" i="9"/>
  <c r="G297" i="9"/>
  <c r="F297" i="9"/>
  <c r="H296" i="9"/>
  <c r="E296" i="9" s="1"/>
  <c r="B296" i="9" s="1"/>
  <c r="G296" i="9"/>
  <c r="F296" i="9"/>
  <c r="H295" i="9"/>
  <c r="G295" i="9"/>
  <c r="F295" i="9"/>
  <c r="H294" i="9"/>
  <c r="E294" i="9" s="1"/>
  <c r="B294" i="9" s="1"/>
  <c r="G294" i="9"/>
  <c r="F294" i="9"/>
  <c r="H293" i="9"/>
  <c r="G293" i="9"/>
  <c r="F293" i="9"/>
  <c r="H292" i="9"/>
  <c r="G292" i="9"/>
  <c r="F292" i="9"/>
  <c r="H291" i="9"/>
  <c r="G291" i="9"/>
  <c r="E291" i="9" s="1"/>
  <c r="F291" i="9"/>
  <c r="F290" i="9"/>
  <c r="F289" i="9"/>
  <c r="H288" i="9"/>
  <c r="G288" i="9"/>
  <c r="E288" i="9" s="1"/>
  <c r="B288" i="9" s="1"/>
  <c r="F288" i="9"/>
  <c r="H287" i="9"/>
  <c r="G287" i="9"/>
  <c r="F287" i="9"/>
  <c r="H286" i="9"/>
  <c r="G286" i="9"/>
  <c r="F286" i="9"/>
  <c r="H285" i="9"/>
  <c r="G285" i="9"/>
  <c r="F285" i="9"/>
  <c r="F284" i="9"/>
  <c r="H283" i="9"/>
  <c r="E283" i="9" s="1"/>
  <c r="B283" i="9" s="1"/>
  <c r="G283" i="9"/>
  <c r="F283" i="9"/>
  <c r="H282" i="9"/>
  <c r="G282" i="9"/>
  <c r="F282" i="9"/>
  <c r="E282" i="9"/>
  <c r="B282" i="9" s="1"/>
  <c r="H281" i="9"/>
  <c r="E281" i="9" s="1"/>
  <c r="B281" i="9" s="1"/>
  <c r="G281" i="9"/>
  <c r="F281" i="9"/>
  <c r="F280" i="9"/>
  <c r="F279" i="9"/>
  <c r="F277" i="9" s="1"/>
  <c r="F278" i="9"/>
  <c r="F276" i="9"/>
  <c r="L275" i="9"/>
  <c r="F275" i="9" s="1"/>
  <c r="H275" i="9"/>
  <c r="F274" i="9"/>
  <c r="I273" i="9"/>
  <c r="H273" i="9"/>
  <c r="F273" i="9"/>
  <c r="E272" i="9"/>
  <c r="M271" i="9"/>
  <c r="L271" i="9"/>
  <c r="F271" i="9"/>
  <c r="B271" i="9" s="1"/>
  <c r="E271" i="9"/>
  <c r="M270" i="9"/>
  <c r="L270" i="9"/>
  <c r="F270" i="9" s="1"/>
  <c r="E270" i="9"/>
  <c r="M269" i="9"/>
  <c r="F269" i="9" s="1"/>
  <c r="B269" i="9" s="1"/>
  <c r="L269" i="9"/>
  <c r="E269" i="9"/>
  <c r="M268" i="9"/>
  <c r="L268" i="9"/>
  <c r="F268" i="9" s="1"/>
  <c r="E268" i="9"/>
  <c r="B268" i="9" s="1"/>
  <c r="M267" i="9"/>
  <c r="F267" i="9" s="1"/>
  <c r="B267" i="9" s="1"/>
  <c r="L267" i="9"/>
  <c r="E267" i="9"/>
  <c r="M266" i="9"/>
  <c r="L266" i="9"/>
  <c r="E266" i="9"/>
  <c r="M265" i="9"/>
  <c r="F265" i="9" s="1"/>
  <c r="B265" i="9" s="1"/>
  <c r="L265" i="9"/>
  <c r="E265" i="9"/>
  <c r="M264" i="9"/>
  <c r="L264" i="9"/>
  <c r="F264" i="9" s="1"/>
  <c r="E264" i="9"/>
  <c r="M263" i="9"/>
  <c r="F263" i="9" s="1"/>
  <c r="B263" i="9" s="1"/>
  <c r="L263" i="9"/>
  <c r="E263" i="9"/>
  <c r="M262" i="9"/>
  <c r="L262" i="9"/>
  <c r="F262" i="9" s="1"/>
  <c r="E262" i="9"/>
  <c r="M261" i="9"/>
  <c r="F261" i="9" s="1"/>
  <c r="B261" i="9" s="1"/>
  <c r="L261" i="9"/>
  <c r="E261" i="9"/>
  <c r="M260" i="9"/>
  <c r="L260" i="9"/>
  <c r="E260" i="9"/>
  <c r="M259" i="9"/>
  <c r="F259" i="9" s="1"/>
  <c r="B259" i="9" s="1"/>
  <c r="L259" i="9"/>
  <c r="E259" i="9"/>
  <c r="M258" i="9"/>
  <c r="L258" i="9"/>
  <c r="E258" i="9"/>
  <c r="M257" i="9"/>
  <c r="F257" i="9" s="1"/>
  <c r="L257" i="9"/>
  <c r="E257" i="9"/>
  <c r="B257" i="9"/>
  <c r="M256" i="9"/>
  <c r="L256" i="9"/>
  <c r="E256" i="9"/>
  <c r="M255" i="9"/>
  <c r="F255" i="9" s="1"/>
  <c r="B255" i="9" s="1"/>
  <c r="L255" i="9"/>
  <c r="E255" i="9"/>
  <c r="M254" i="9"/>
  <c r="L254" i="9"/>
  <c r="F254" i="9" s="1"/>
  <c r="E254" i="9"/>
  <c r="B254" i="9" s="1"/>
  <c r="M253" i="9"/>
  <c r="F253" i="9" s="1"/>
  <c r="B253" i="9" s="1"/>
  <c r="L253" i="9"/>
  <c r="E253" i="9"/>
  <c r="M252" i="9"/>
  <c r="L252" i="9"/>
  <c r="F252" i="9" s="1"/>
  <c r="E252" i="9"/>
  <c r="M251" i="9"/>
  <c r="F251" i="9" s="1"/>
  <c r="B251" i="9" s="1"/>
  <c r="L251" i="9"/>
  <c r="E251" i="9"/>
  <c r="M250" i="9"/>
  <c r="L250" i="9"/>
  <c r="F250" i="9" s="1"/>
  <c r="E250" i="9"/>
  <c r="M249" i="9"/>
  <c r="F249" i="9" s="1"/>
  <c r="L249" i="9"/>
  <c r="E249" i="9"/>
  <c r="M248" i="9"/>
  <c r="L248" i="9"/>
  <c r="F248" i="9" s="1"/>
  <c r="E248" i="9"/>
  <c r="M247" i="9"/>
  <c r="F247" i="9" s="1"/>
  <c r="B247" i="9" s="1"/>
  <c r="L247" i="9"/>
  <c r="E247" i="9"/>
  <c r="M246" i="9"/>
  <c r="L246" i="9"/>
  <c r="E246" i="9"/>
  <c r="M245" i="9"/>
  <c r="L245" i="9"/>
  <c r="E245" i="9"/>
  <c r="M244" i="9"/>
  <c r="L244" i="9"/>
  <c r="F244" i="9" s="1"/>
  <c r="E244" i="9"/>
  <c r="M243" i="9"/>
  <c r="F243" i="9" s="1"/>
  <c r="L243" i="9"/>
  <c r="E243" i="9"/>
  <c r="M242" i="9"/>
  <c r="L242" i="9"/>
  <c r="E242" i="9"/>
  <c r="M241" i="9"/>
  <c r="L241" i="9"/>
  <c r="F241" i="9"/>
  <c r="B241" i="9" s="1"/>
  <c r="E241" i="9"/>
  <c r="M240" i="9"/>
  <c r="L240" i="9"/>
  <c r="E240" i="9"/>
  <c r="M239" i="9"/>
  <c r="F239" i="9" s="1"/>
  <c r="B239" i="9" s="1"/>
  <c r="L239" i="9"/>
  <c r="E239" i="9"/>
  <c r="M238" i="9"/>
  <c r="L238" i="9"/>
  <c r="F238" i="9" s="1"/>
  <c r="E238" i="9"/>
  <c r="M237" i="9"/>
  <c r="L237" i="9"/>
  <c r="F237" i="9"/>
  <c r="B237" i="9" s="1"/>
  <c r="E237" i="9"/>
  <c r="M236" i="9"/>
  <c r="L236" i="9"/>
  <c r="E236" i="9"/>
  <c r="M235" i="9"/>
  <c r="F235" i="9" s="1"/>
  <c r="B235" i="9" s="1"/>
  <c r="L235" i="9"/>
  <c r="E235" i="9"/>
  <c r="M234" i="9"/>
  <c r="F234" i="9" s="1"/>
  <c r="L234" i="9"/>
  <c r="E234" i="9"/>
  <c r="M233" i="9"/>
  <c r="L233" i="9"/>
  <c r="E233" i="9"/>
  <c r="M232" i="9"/>
  <c r="L232" i="9"/>
  <c r="E232" i="9"/>
  <c r="M231" i="9"/>
  <c r="L231" i="9"/>
  <c r="F231" i="9"/>
  <c r="E231" i="9"/>
  <c r="M230" i="9"/>
  <c r="L230" i="9"/>
  <c r="E230" i="9"/>
  <c r="M229" i="9"/>
  <c r="L229" i="9"/>
  <c r="F229" i="9"/>
  <c r="B229" i="9" s="1"/>
  <c r="E229" i="9"/>
  <c r="M228" i="9"/>
  <c r="L228" i="9"/>
  <c r="F228" i="9" s="1"/>
  <c r="E228" i="9"/>
  <c r="B228" i="9" s="1"/>
  <c r="M227" i="9"/>
  <c r="L227" i="9"/>
  <c r="E227" i="9"/>
  <c r="M226" i="9"/>
  <c r="L226" i="9"/>
  <c r="F226" i="9" s="1"/>
  <c r="E226" i="9"/>
  <c r="M225" i="9"/>
  <c r="F225" i="9" s="1"/>
  <c r="L225" i="9"/>
  <c r="E225" i="9"/>
  <c r="M224" i="9"/>
  <c r="L224" i="9"/>
  <c r="F224" i="9" s="1"/>
  <c r="E224" i="9"/>
  <c r="M223" i="9"/>
  <c r="L223" i="9"/>
  <c r="F223" i="9"/>
  <c r="E223" i="9"/>
  <c r="B223" i="9"/>
  <c r="M222" i="9"/>
  <c r="L222" i="9"/>
  <c r="F222" i="9"/>
  <c r="E222" i="9"/>
  <c r="M221" i="9"/>
  <c r="L221" i="9"/>
  <c r="E221" i="9"/>
  <c r="M220" i="9"/>
  <c r="L220" i="9"/>
  <c r="F220" i="9" s="1"/>
  <c r="B220" i="9" s="1"/>
  <c r="E220" i="9"/>
  <c r="M219" i="9"/>
  <c r="L219" i="9"/>
  <c r="F219" i="9"/>
  <c r="E219" i="9"/>
  <c r="M218" i="9"/>
  <c r="L218" i="9"/>
  <c r="F218" i="9" s="1"/>
  <c r="E218" i="9"/>
  <c r="M217" i="9"/>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E159" i="9" s="1"/>
  <c r="B159" i="9" s="1"/>
  <c r="G159" i="9"/>
  <c r="F159" i="9"/>
  <c r="H158" i="9"/>
  <c r="G158" i="9"/>
  <c r="F158" i="9"/>
  <c r="H157" i="9"/>
  <c r="G157" i="9"/>
  <c r="E157" i="9" s="1"/>
  <c r="B157" i="9" s="1"/>
  <c r="F157" i="9"/>
  <c r="H156" i="9"/>
  <c r="G156" i="9"/>
  <c r="F156" i="9"/>
  <c r="H155" i="9"/>
  <c r="G155" i="9"/>
  <c r="E155" i="9" s="1"/>
  <c r="B155" i="9" s="1"/>
  <c r="F155" i="9"/>
  <c r="H154" i="9"/>
  <c r="E154" i="9" s="1"/>
  <c r="B154" i="9" s="1"/>
  <c r="G154" i="9"/>
  <c r="F154" i="9"/>
  <c r="H153" i="9"/>
  <c r="E153" i="9" s="1"/>
  <c r="B153" i="9" s="1"/>
  <c r="G153" i="9"/>
  <c r="F153" i="9"/>
  <c r="H152" i="9"/>
  <c r="G152" i="9"/>
  <c r="F152" i="9"/>
  <c r="H151" i="9"/>
  <c r="G151" i="9"/>
  <c r="F151" i="9"/>
  <c r="H150" i="9"/>
  <c r="G150" i="9"/>
  <c r="E150" i="9" s="1"/>
  <c r="F150" i="9"/>
  <c r="H149" i="9"/>
  <c r="E149" i="9" s="1"/>
  <c r="B149" i="9" s="1"/>
  <c r="G149" i="9"/>
  <c r="F149" i="9"/>
  <c r="H148" i="9"/>
  <c r="E148" i="9" s="1"/>
  <c r="B148" i="9" s="1"/>
  <c r="G148" i="9"/>
  <c r="F148" i="9"/>
  <c r="H147" i="9"/>
  <c r="G147" i="9"/>
  <c r="F147" i="9"/>
  <c r="E147" i="9"/>
  <c r="B147" i="9" s="1"/>
  <c r="H146" i="9"/>
  <c r="G146" i="9"/>
  <c r="F146" i="9"/>
  <c r="H145" i="9"/>
  <c r="G145" i="9"/>
  <c r="F145" i="9"/>
  <c r="H144" i="9"/>
  <c r="G144" i="9"/>
  <c r="F144" i="9"/>
  <c r="F143" i="9"/>
  <c r="H142" i="9"/>
  <c r="G142" i="9"/>
  <c r="F142" i="9"/>
  <c r="H141" i="9"/>
  <c r="G141" i="9"/>
  <c r="E141" i="9" s="1"/>
  <c r="B141" i="9" s="1"/>
  <c r="F141" i="9"/>
  <c r="H140" i="9"/>
  <c r="E140" i="9" s="1"/>
  <c r="B140" i="9" s="1"/>
  <c r="G140" i="9"/>
  <c r="F140" i="9"/>
  <c r="H139" i="9"/>
  <c r="E139" i="9" s="1"/>
  <c r="B139" i="9" s="1"/>
  <c r="G139" i="9"/>
  <c r="F139" i="9"/>
  <c r="H138" i="9"/>
  <c r="E138" i="9" s="1"/>
  <c r="B138" i="9" s="1"/>
  <c r="G138" i="9"/>
  <c r="F138" i="9"/>
  <c r="H137" i="9"/>
  <c r="G137" i="9"/>
  <c r="E137" i="9" s="1"/>
  <c r="B137" i="9" s="1"/>
  <c r="F137" i="9"/>
  <c r="H136" i="9"/>
  <c r="G136" i="9"/>
  <c r="F136" i="9"/>
  <c r="H135" i="9"/>
  <c r="E135" i="9" s="1"/>
  <c r="B135" i="9" s="1"/>
  <c r="G135" i="9"/>
  <c r="F135" i="9"/>
  <c r="H134" i="9"/>
  <c r="G134" i="9"/>
  <c r="F134" i="9"/>
  <c r="E134" i="9"/>
  <c r="H133" i="9"/>
  <c r="E133" i="9" s="1"/>
  <c r="B133" i="9" s="1"/>
  <c r="G133" i="9"/>
  <c r="F133" i="9"/>
  <c r="H132" i="9"/>
  <c r="E132" i="9" s="1"/>
  <c r="B132" i="9" s="1"/>
  <c r="G132" i="9"/>
  <c r="F132" i="9"/>
  <c r="H131" i="9"/>
  <c r="G131" i="9"/>
  <c r="E131" i="9" s="1"/>
  <c r="B131" i="9" s="1"/>
  <c r="F131" i="9"/>
  <c r="H130" i="9"/>
  <c r="G130" i="9"/>
  <c r="E130" i="9" s="1"/>
  <c r="B130" i="9" s="1"/>
  <c r="F130" i="9"/>
  <c r="H129" i="9"/>
  <c r="G129" i="9"/>
  <c r="F129" i="9"/>
  <c r="H128" i="9"/>
  <c r="G128" i="9"/>
  <c r="F128" i="9"/>
  <c r="E128" i="9"/>
  <c r="B128" i="9" s="1"/>
  <c r="H127" i="9"/>
  <c r="E127" i="9" s="1"/>
  <c r="B127" i="9" s="1"/>
  <c r="G127" i="9"/>
  <c r="F127" i="9"/>
  <c r="H126" i="9"/>
  <c r="G126" i="9"/>
  <c r="F126" i="9"/>
  <c r="H125" i="9"/>
  <c r="G125" i="9"/>
  <c r="E125" i="9" s="1"/>
  <c r="B125" i="9" s="1"/>
  <c r="F125" i="9"/>
  <c r="H124" i="9"/>
  <c r="G124" i="9"/>
  <c r="E124" i="9" s="1"/>
  <c r="F124" i="9"/>
  <c r="H123" i="9"/>
  <c r="G123" i="9"/>
  <c r="F123" i="9"/>
  <c r="E123" i="9"/>
  <c r="B123" i="9" s="1"/>
  <c r="H122" i="9"/>
  <c r="G122" i="9"/>
  <c r="F122" i="9"/>
  <c r="E122" i="9"/>
  <c r="B122" i="9" s="1"/>
  <c r="H121" i="9"/>
  <c r="E121" i="9" s="1"/>
  <c r="B121" i="9" s="1"/>
  <c r="G121" i="9"/>
  <c r="F121" i="9"/>
  <c r="H120" i="9"/>
  <c r="G120" i="9"/>
  <c r="E120" i="9" s="1"/>
  <c r="B120" i="9" s="1"/>
  <c r="F120" i="9"/>
  <c r="H119" i="9"/>
  <c r="G119" i="9"/>
  <c r="E119" i="9" s="1"/>
  <c r="B119" i="9" s="1"/>
  <c r="F119" i="9"/>
  <c r="H118" i="9"/>
  <c r="G118" i="9"/>
  <c r="F118" i="9"/>
  <c r="H117" i="9"/>
  <c r="E117" i="9" s="1"/>
  <c r="B117" i="9" s="1"/>
  <c r="G117" i="9"/>
  <c r="F117" i="9"/>
  <c r="H116" i="9"/>
  <c r="E116" i="9" s="1"/>
  <c r="G116" i="9"/>
  <c r="F116" i="9"/>
  <c r="H115" i="9"/>
  <c r="E115" i="9" s="1"/>
  <c r="B115" i="9" s="1"/>
  <c r="G115" i="9"/>
  <c r="F115" i="9"/>
  <c r="H114" i="9"/>
  <c r="G114" i="9"/>
  <c r="E114" i="9" s="1"/>
  <c r="F114" i="9"/>
  <c r="B114" i="9"/>
  <c r="H113" i="9"/>
  <c r="G113" i="9"/>
  <c r="E113" i="9" s="1"/>
  <c r="B113" i="9" s="1"/>
  <c r="F113" i="9"/>
  <c r="H112" i="9"/>
  <c r="G112" i="9"/>
  <c r="F112" i="9"/>
  <c r="H111" i="9"/>
  <c r="G111" i="9"/>
  <c r="F111" i="9"/>
  <c r="H110" i="9"/>
  <c r="G110" i="9"/>
  <c r="F110" i="9"/>
  <c r="E110" i="9"/>
  <c r="H109" i="9"/>
  <c r="G109" i="9"/>
  <c r="F109" i="9"/>
  <c r="E109" i="9"/>
  <c r="B109" i="9" s="1"/>
  <c r="H108" i="9"/>
  <c r="G108" i="9"/>
  <c r="F108" i="9"/>
  <c r="H107" i="9"/>
  <c r="G107" i="9"/>
  <c r="F107" i="9"/>
  <c r="H106" i="9"/>
  <c r="G106" i="9"/>
  <c r="F106" i="9"/>
  <c r="H105" i="9"/>
  <c r="G105" i="9"/>
  <c r="E105" i="9" s="1"/>
  <c r="B105" i="9" s="1"/>
  <c r="F105" i="9"/>
  <c r="H104" i="9"/>
  <c r="E104" i="9" s="1"/>
  <c r="B104" i="9" s="1"/>
  <c r="G104" i="9"/>
  <c r="F104" i="9"/>
  <c r="H103" i="9"/>
  <c r="E103" i="9" s="1"/>
  <c r="B103" i="9" s="1"/>
  <c r="G103" i="9"/>
  <c r="F103" i="9"/>
  <c r="H102" i="9"/>
  <c r="E102" i="9" s="1"/>
  <c r="B102" i="9" s="1"/>
  <c r="G102" i="9"/>
  <c r="F102" i="9"/>
  <c r="H101" i="9"/>
  <c r="G101" i="9"/>
  <c r="E101" i="9" s="1"/>
  <c r="B101" i="9" s="1"/>
  <c r="F101" i="9"/>
  <c r="H100" i="9"/>
  <c r="G100" i="9"/>
  <c r="F100" i="9"/>
  <c r="H99" i="9"/>
  <c r="G99" i="9"/>
  <c r="F99" i="9"/>
  <c r="E99" i="9"/>
  <c r="B99" i="9" s="1"/>
  <c r="H98" i="9"/>
  <c r="E98" i="9" s="1"/>
  <c r="G98" i="9"/>
  <c r="F98" i="9"/>
  <c r="H97" i="9"/>
  <c r="E97" i="9" s="1"/>
  <c r="B97" i="9" s="1"/>
  <c r="G97" i="9"/>
  <c r="F97" i="9"/>
  <c r="H96" i="9"/>
  <c r="E96" i="9" s="1"/>
  <c r="B96" i="9" s="1"/>
  <c r="G96" i="9"/>
  <c r="F96" i="9"/>
  <c r="H95" i="9"/>
  <c r="G95" i="9"/>
  <c r="F95" i="9"/>
  <c r="H94" i="9"/>
  <c r="G94" i="9"/>
  <c r="F94" i="9"/>
  <c r="H93" i="9"/>
  <c r="G93" i="9"/>
  <c r="F93" i="9"/>
  <c r="H92" i="9"/>
  <c r="G92" i="9"/>
  <c r="F92" i="9"/>
  <c r="E92" i="9"/>
  <c r="B92" i="9" s="1"/>
  <c r="H91" i="9"/>
  <c r="E91" i="9" s="1"/>
  <c r="B91" i="9" s="1"/>
  <c r="G91" i="9"/>
  <c r="F91" i="9"/>
  <c r="H90" i="9"/>
  <c r="E90" i="9" s="1"/>
  <c r="B90" i="9" s="1"/>
  <c r="G90" i="9"/>
  <c r="F90" i="9"/>
  <c r="H89" i="9"/>
  <c r="G89" i="9"/>
  <c r="F89" i="9"/>
  <c r="H88" i="9"/>
  <c r="G88" i="9"/>
  <c r="E88" i="9" s="1"/>
  <c r="F88" i="9"/>
  <c r="H87" i="9"/>
  <c r="E87" i="9" s="1"/>
  <c r="B87" i="9" s="1"/>
  <c r="G87" i="9"/>
  <c r="F87" i="9"/>
  <c r="H86" i="9"/>
  <c r="G86" i="9"/>
  <c r="F86" i="9"/>
  <c r="E86" i="9"/>
  <c r="B86" i="9" s="1"/>
  <c r="H85" i="9"/>
  <c r="G85" i="9"/>
  <c r="F85" i="9"/>
  <c r="E85" i="9"/>
  <c r="B85" i="9" s="1"/>
  <c r="H84" i="9"/>
  <c r="E84" i="9" s="1"/>
  <c r="B84" i="9" s="1"/>
  <c r="G84" i="9"/>
  <c r="F84" i="9"/>
  <c r="H83" i="9"/>
  <c r="G83" i="9"/>
  <c r="F83" i="9"/>
  <c r="H82" i="9"/>
  <c r="G82" i="9"/>
  <c r="F82" i="9"/>
  <c r="H81" i="9"/>
  <c r="E81" i="9" s="1"/>
  <c r="B81" i="9" s="1"/>
  <c r="G81" i="9"/>
  <c r="F81" i="9"/>
  <c r="H80" i="9"/>
  <c r="E80" i="9" s="1"/>
  <c r="G80" i="9"/>
  <c r="F80" i="9"/>
  <c r="H79" i="9"/>
  <c r="G79" i="9"/>
  <c r="F79" i="9"/>
  <c r="E79" i="9"/>
  <c r="B79" i="9" s="1"/>
  <c r="H78" i="9"/>
  <c r="G78" i="9"/>
  <c r="F78" i="9"/>
  <c r="H77" i="9"/>
  <c r="G77" i="9"/>
  <c r="F77" i="9"/>
  <c r="H76" i="9"/>
  <c r="G76" i="9"/>
  <c r="F76" i="9"/>
  <c r="H75" i="9"/>
  <c r="G75" i="9"/>
  <c r="F75" i="9"/>
  <c r="E75" i="9"/>
  <c r="B75" i="9" s="1"/>
  <c r="H74" i="9"/>
  <c r="G74" i="9"/>
  <c r="F74" i="9"/>
  <c r="B74" i="9" s="1"/>
  <c r="E74" i="9"/>
  <c r="H73" i="9"/>
  <c r="E73" i="9" s="1"/>
  <c r="B73" i="9" s="1"/>
  <c r="G73" i="9"/>
  <c r="F73" i="9"/>
  <c r="H72" i="9"/>
  <c r="G72" i="9"/>
  <c r="E72" i="9" s="1"/>
  <c r="B72" i="9" s="1"/>
  <c r="F72" i="9"/>
  <c r="H71" i="9"/>
  <c r="G71" i="9"/>
  <c r="F71" i="9"/>
  <c r="H70" i="9"/>
  <c r="G70" i="9"/>
  <c r="F70" i="9"/>
  <c r="H69" i="9"/>
  <c r="G69" i="9"/>
  <c r="F69" i="9"/>
  <c r="E69" i="9"/>
  <c r="B69" i="9" s="1"/>
  <c r="H68" i="9"/>
  <c r="G68" i="9"/>
  <c r="F68" i="9"/>
  <c r="B68" i="9" s="1"/>
  <c r="E68" i="9"/>
  <c r="H67" i="9"/>
  <c r="E67" i="9" s="1"/>
  <c r="B67" i="9" s="1"/>
  <c r="G67" i="9"/>
  <c r="F67" i="9"/>
  <c r="H66" i="9"/>
  <c r="E66" i="9" s="1"/>
  <c r="B66" i="9" s="1"/>
  <c r="G66" i="9"/>
  <c r="F66" i="9"/>
  <c r="H65" i="9"/>
  <c r="G65" i="9"/>
  <c r="F65" i="9"/>
  <c r="H64" i="9"/>
  <c r="G64" i="9"/>
  <c r="F64" i="9"/>
  <c r="H63" i="9"/>
  <c r="G63" i="9"/>
  <c r="F63" i="9"/>
  <c r="E63" i="9"/>
  <c r="B63" i="9" s="1"/>
  <c r="H62" i="9"/>
  <c r="E62" i="9" s="1"/>
  <c r="G62" i="9"/>
  <c r="F62" i="9"/>
  <c r="H61" i="9"/>
  <c r="E61" i="9" s="1"/>
  <c r="B61" i="9" s="1"/>
  <c r="G61" i="9"/>
  <c r="F61" i="9"/>
  <c r="H60" i="9"/>
  <c r="G60" i="9"/>
  <c r="F60" i="9"/>
  <c r="H59" i="9"/>
  <c r="G59" i="9"/>
  <c r="F59" i="9"/>
  <c r="H58" i="9"/>
  <c r="G58" i="9"/>
  <c r="F58" i="9"/>
  <c r="H57" i="9"/>
  <c r="E57" i="9" s="1"/>
  <c r="B57" i="9" s="1"/>
  <c r="G57" i="9"/>
  <c r="F57" i="9"/>
  <c r="H56" i="9"/>
  <c r="G56" i="9"/>
  <c r="F56" i="9"/>
  <c r="E56" i="9"/>
  <c r="H55" i="9"/>
  <c r="G55" i="9"/>
  <c r="F55" i="9"/>
  <c r="E55" i="9"/>
  <c r="B55" i="9" s="1"/>
  <c r="H54" i="9"/>
  <c r="G54" i="9"/>
  <c r="E54" i="9" s="1"/>
  <c r="B54" i="9" s="1"/>
  <c r="F54" i="9"/>
  <c r="H53" i="9"/>
  <c r="G53" i="9"/>
  <c r="F53" i="9"/>
  <c r="H52" i="9"/>
  <c r="G52" i="9"/>
  <c r="F52" i="9"/>
  <c r="H51" i="9"/>
  <c r="G51" i="9"/>
  <c r="F51" i="9"/>
  <c r="E51" i="9"/>
  <c r="B51" i="9" s="1"/>
  <c r="H50" i="9"/>
  <c r="E50" i="9" s="1"/>
  <c r="G50" i="9"/>
  <c r="F50" i="9"/>
  <c r="H49" i="9"/>
  <c r="E49" i="9" s="1"/>
  <c r="B49" i="9" s="1"/>
  <c r="G49" i="9"/>
  <c r="F49" i="9"/>
  <c r="H48" i="9"/>
  <c r="G48" i="9"/>
  <c r="E48" i="9" s="1"/>
  <c r="B48" i="9" s="1"/>
  <c r="F48" i="9"/>
  <c r="H47" i="9"/>
  <c r="G47" i="9"/>
  <c r="F47" i="9"/>
  <c r="H46" i="9"/>
  <c r="G46" i="9"/>
  <c r="F46" i="9"/>
  <c r="H45" i="9"/>
  <c r="G45" i="9"/>
  <c r="F45" i="9"/>
  <c r="E45" i="9"/>
  <c r="B45" i="9" s="1"/>
  <c r="H44" i="9"/>
  <c r="E44" i="9" s="1"/>
  <c r="G44" i="9"/>
  <c r="F44" i="9"/>
  <c r="H43" i="9"/>
  <c r="G43" i="9"/>
  <c r="F43" i="9"/>
  <c r="E43" i="9"/>
  <c r="B43" i="9" s="1"/>
  <c r="H42" i="9"/>
  <c r="G42" i="9"/>
  <c r="E42" i="9" s="1"/>
  <c r="B42" i="9" s="1"/>
  <c r="F42" i="9"/>
  <c r="H41" i="9"/>
  <c r="G41" i="9"/>
  <c r="F41" i="9"/>
  <c r="H40" i="9"/>
  <c r="G40" i="9"/>
  <c r="F40" i="9"/>
  <c r="H39" i="9"/>
  <c r="G39" i="9"/>
  <c r="F39" i="9"/>
  <c r="E39" i="9"/>
  <c r="B39" i="9" s="1"/>
  <c r="H38" i="9"/>
  <c r="G38" i="9"/>
  <c r="F38" i="9"/>
  <c r="B38" i="9" s="1"/>
  <c r="E38" i="9"/>
  <c r="H37" i="9"/>
  <c r="E37" i="9" s="1"/>
  <c r="B37" i="9" s="1"/>
  <c r="G37" i="9"/>
  <c r="F37" i="9"/>
  <c r="H36" i="9"/>
  <c r="G36" i="9"/>
  <c r="E36" i="9" s="1"/>
  <c r="B36" i="9" s="1"/>
  <c r="F36" i="9"/>
  <c r="H35" i="9"/>
  <c r="G35" i="9"/>
  <c r="F35" i="9"/>
  <c r="H34" i="9"/>
  <c r="G34" i="9"/>
  <c r="F34" i="9"/>
  <c r="H33" i="9"/>
  <c r="G33" i="9"/>
  <c r="F33" i="9"/>
  <c r="H32" i="9"/>
  <c r="G32" i="9"/>
  <c r="F32" i="9"/>
  <c r="H31" i="9"/>
  <c r="G31" i="9"/>
  <c r="F31" i="9"/>
  <c r="E31" i="9"/>
  <c r="B31" i="9" s="1"/>
  <c r="H30" i="9"/>
  <c r="G30" i="9"/>
  <c r="E30" i="9" s="1"/>
  <c r="B30" i="9" s="1"/>
  <c r="F30" i="9"/>
  <c r="H29" i="9"/>
  <c r="G29" i="9"/>
  <c r="F29" i="9"/>
  <c r="H28" i="9"/>
  <c r="G28" i="9"/>
  <c r="F28" i="9"/>
  <c r="H27" i="9"/>
  <c r="G27" i="9"/>
  <c r="E27" i="9" s="1"/>
  <c r="B27" i="9" s="1"/>
  <c r="F27" i="9"/>
  <c r="H26" i="9"/>
  <c r="E26" i="9" s="1"/>
  <c r="B26" i="9" s="1"/>
  <c r="G26" i="9"/>
  <c r="F26" i="9"/>
  <c r="H25" i="9"/>
  <c r="G25" i="9"/>
  <c r="F25" i="9"/>
  <c r="E25" i="9"/>
  <c r="B25" i="9" s="1"/>
  <c r="H24" i="9"/>
  <c r="E24" i="9" s="1"/>
  <c r="G24" i="9"/>
  <c r="F24" i="9"/>
  <c r="B24" i="9"/>
  <c r="H23" i="9"/>
  <c r="G23" i="9"/>
  <c r="F23" i="9"/>
  <c r="H22" i="9"/>
  <c r="G22" i="9"/>
  <c r="F22" i="9"/>
  <c r="F21" i="9"/>
  <c r="F4" i="9"/>
  <c r="O3" i="9"/>
  <c r="G275" i="9" s="1"/>
  <c r="E275" i="9" s="1"/>
  <c r="I3" i="9"/>
  <c r="H3" i="9"/>
  <c r="G3" i="9"/>
  <c r="D101" i="8"/>
  <c r="I36" i="3" s="1"/>
  <c r="D95" i="8"/>
  <c r="D90" i="8"/>
  <c r="D85" i="8"/>
  <c r="C1560" i="1" s="1"/>
  <c r="H1560" i="1" s="1"/>
  <c r="D80" i="8"/>
  <c r="D75" i="8"/>
  <c r="D70" i="8"/>
  <c r="D65" i="8"/>
  <c r="D60" i="8"/>
  <c r="D55" i="8"/>
  <c r="C1530" i="1" s="1"/>
  <c r="H1530" i="1" s="1"/>
  <c r="D50" i="8"/>
  <c r="D44" i="8"/>
  <c r="D36" i="8"/>
  <c r="D26" i="8"/>
  <c r="D24" i="8" s="1"/>
  <c r="C1499" i="1" s="1"/>
  <c r="H1499" i="1" s="1"/>
  <c r="D18" i="8"/>
  <c r="D8" i="8"/>
  <c r="D6" i="8" s="1"/>
  <c r="C1481" i="1" s="1"/>
  <c r="H1481" i="1" s="1"/>
  <c r="E44" i="7"/>
  <c r="I32" i="3" s="1"/>
  <c r="D44" i="7"/>
  <c r="D38" i="7" s="1"/>
  <c r="C1469" i="1" s="1"/>
  <c r="E39" i="7"/>
  <c r="D39" i="7"/>
  <c r="E30" i="7"/>
  <c r="D30" i="7"/>
  <c r="E23" i="7"/>
  <c r="D23" i="7"/>
  <c r="D22" i="7" s="1"/>
  <c r="H30" i="3" s="1"/>
  <c r="E14" i="7"/>
  <c r="D14" i="7"/>
  <c r="D6" i="7" s="1"/>
  <c r="E7" i="7"/>
  <c r="E6" i="7" s="1"/>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E114" i="6" s="1"/>
  <c r="D1408"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1223" i="1" s="1"/>
  <c r="D246" i="5"/>
  <c r="F246" i="5" s="1"/>
  <c r="D245" i="5"/>
  <c r="F245" i="5" s="1"/>
  <c r="F244" i="5"/>
  <c r="F243" i="5"/>
  <c r="E242" i="5"/>
  <c r="D242" i="5"/>
  <c r="F242" i="5" s="1"/>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0" i="9" s="1"/>
  <c r="F205" i="5"/>
  <c r="F204" i="5"/>
  <c r="F203" i="5"/>
  <c r="F202" i="5"/>
  <c r="F201" i="5"/>
  <c r="F200" i="5"/>
  <c r="F199" i="5"/>
  <c r="E198" i="5"/>
  <c r="D198" i="5"/>
  <c r="F198" i="5" s="1"/>
  <c r="F197" i="5"/>
  <c r="F196" i="5"/>
  <c r="F195" i="5"/>
  <c r="F194" i="5"/>
  <c r="F193" i="5"/>
  <c r="F192" i="5"/>
  <c r="E191" i="5"/>
  <c r="E190" i="5" s="1"/>
  <c r="D191" i="5"/>
  <c r="F191" i="5" s="1"/>
  <c r="D190" i="5"/>
  <c r="G309" i="9"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F77" i="5"/>
  <c r="F76" i="5"/>
  <c r="F75" i="5"/>
  <c r="F74" i="5"/>
  <c r="F73" i="5"/>
  <c r="F72" i="5"/>
  <c r="F71" i="5"/>
  <c r="E70" i="5"/>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E599" i="4"/>
  <c r="D599" i="4"/>
  <c r="F599" i="4" s="1"/>
  <c r="F598" i="4"/>
  <c r="F597" i="4"/>
  <c r="F596" i="4"/>
  <c r="F595" i="4"/>
  <c r="E594" i="4"/>
  <c r="D594" i="4"/>
  <c r="F592" i="4"/>
  <c r="F591" i="4"/>
  <c r="E590" i="4"/>
  <c r="D590" i="4"/>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66" i="1"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1" i="1" s="1"/>
  <c r="D397" i="4"/>
  <c r="F397" i="4" s="1"/>
  <c r="F395" i="4"/>
  <c r="F394" i="4"/>
  <c r="F393" i="4"/>
  <c r="F392" i="4"/>
  <c r="E391" i="4"/>
  <c r="D386" i="1" s="1"/>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299" i="1" s="1"/>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4" i="1" s="1"/>
  <c r="D228" i="4"/>
  <c r="F228" i="4" s="1"/>
  <c r="F227" i="4"/>
  <c r="F226" i="4"/>
  <c r="E225" i="4"/>
  <c r="D225" i="4"/>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E163" i="4" s="1"/>
  <c r="D164" i="4"/>
  <c r="D163"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4" i="4"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D1478" i="1"/>
  <c r="C1478" i="1"/>
  <c r="D1477" i="1"/>
  <c r="C1477" i="1"/>
  <c r="J1477" i="1" s="1"/>
  <c r="D1476" i="1"/>
  <c r="C1476" i="1"/>
  <c r="D1475" i="1"/>
  <c r="C1475" i="1"/>
  <c r="D1474" i="1"/>
  <c r="C1474" i="1"/>
  <c r="J1474" i="1" s="1"/>
  <c r="D1473" i="1"/>
  <c r="C1473" i="1"/>
  <c r="D1472" i="1"/>
  <c r="C1472" i="1"/>
  <c r="D1471" i="1"/>
  <c r="C1471" i="1"/>
  <c r="J1471" i="1" s="1"/>
  <c r="D1470" i="1"/>
  <c r="C1470" i="1"/>
  <c r="D1468" i="1"/>
  <c r="C1468" i="1"/>
  <c r="J1468" i="1" s="1"/>
  <c r="D1467" i="1"/>
  <c r="C1467" i="1"/>
  <c r="D1466" i="1"/>
  <c r="C1466" i="1"/>
  <c r="D1465" i="1"/>
  <c r="C1465" i="1"/>
  <c r="J1465" i="1" s="1"/>
  <c r="D1464" i="1"/>
  <c r="C1464" i="1"/>
  <c r="D1463" i="1"/>
  <c r="C1463" i="1"/>
  <c r="D1462" i="1"/>
  <c r="C1462" i="1"/>
  <c r="J1462" i="1" s="1"/>
  <c r="D1461" i="1"/>
  <c r="C1461" i="1"/>
  <c r="D1460" i="1"/>
  <c r="C1460" i="1"/>
  <c r="D1459" i="1"/>
  <c r="C1459" i="1"/>
  <c r="J1459" i="1" s="1"/>
  <c r="D1458" i="1"/>
  <c r="C1458" i="1"/>
  <c r="D1457" i="1"/>
  <c r="C1457" i="1"/>
  <c r="D1456" i="1"/>
  <c r="C1456" i="1"/>
  <c r="J1456" i="1" s="1"/>
  <c r="D1455" i="1"/>
  <c r="C1455" i="1"/>
  <c r="D1454" i="1"/>
  <c r="C1454" i="1"/>
  <c r="D1452" i="1"/>
  <c r="C1452" i="1"/>
  <c r="D1451" i="1"/>
  <c r="C1451" i="1"/>
  <c r="D1450" i="1"/>
  <c r="C1450" i="1"/>
  <c r="J1450" i="1" s="1"/>
  <c r="D1449" i="1"/>
  <c r="C1449" i="1"/>
  <c r="D1448" i="1"/>
  <c r="C1448" i="1"/>
  <c r="D1447" i="1"/>
  <c r="C1447" i="1"/>
  <c r="J1447" i="1" s="1"/>
  <c r="D1446" i="1"/>
  <c r="C1446" i="1"/>
  <c r="D1445" i="1"/>
  <c r="C1445" i="1"/>
  <c r="D1444" i="1"/>
  <c r="C1444" i="1"/>
  <c r="J1444" i="1" s="1"/>
  <c r="D1443" i="1"/>
  <c r="C1443" i="1"/>
  <c r="D1442" i="1"/>
  <c r="C1442" i="1"/>
  <c r="D1441" i="1"/>
  <c r="C1441" i="1"/>
  <c r="J1441" i="1" s="1"/>
  <c r="D1440" i="1"/>
  <c r="C1440" i="1"/>
  <c r="D1439" i="1"/>
  <c r="C1439" i="1"/>
  <c r="D1438" i="1"/>
  <c r="C1438" i="1"/>
  <c r="H1438" i="1" s="1"/>
  <c r="D1437" i="1"/>
  <c r="D1434" i="1"/>
  <c r="C1434" i="1"/>
  <c r="D1433" i="1"/>
  <c r="C1433" i="1"/>
  <c r="H1433" i="1" s="1"/>
  <c r="D1432" i="1"/>
  <c r="C1432" i="1"/>
  <c r="H1432" i="1" s="1"/>
  <c r="D1431" i="1"/>
  <c r="C1431" i="1"/>
  <c r="D1430" i="1"/>
  <c r="C1430" i="1"/>
  <c r="H1430" i="1" s="1"/>
  <c r="D1429" i="1"/>
  <c r="C1429" i="1"/>
  <c r="H1429" i="1" s="1"/>
  <c r="D1428" i="1"/>
  <c r="C1428" i="1"/>
  <c r="D1427" i="1"/>
  <c r="C1427" i="1"/>
  <c r="H1427" i="1" s="1"/>
  <c r="D1426" i="1"/>
  <c r="C1426" i="1"/>
  <c r="H1426" i="1" s="1"/>
  <c r="D1425" i="1"/>
  <c r="C1425" i="1"/>
  <c r="C1424" i="1"/>
  <c r="D1422" i="1"/>
  <c r="C1422" i="1"/>
  <c r="D1421" i="1"/>
  <c r="C1421" i="1"/>
  <c r="H1421" i="1" s="1"/>
  <c r="D1420" i="1"/>
  <c r="C1420" i="1"/>
  <c r="D1419" i="1"/>
  <c r="C1419" i="1"/>
  <c r="D1418" i="1"/>
  <c r="C1418" i="1"/>
  <c r="H1418" i="1" s="1"/>
  <c r="D1417" i="1"/>
  <c r="C1417" i="1"/>
  <c r="H1417" i="1" s="1"/>
  <c r="D1416" i="1"/>
  <c r="C1416" i="1"/>
  <c r="D1415" i="1"/>
  <c r="C1415" i="1"/>
  <c r="H1415" i="1" s="1"/>
  <c r="D1414" i="1"/>
  <c r="C1414" i="1"/>
  <c r="H1414" i="1" s="1"/>
  <c r="D1413" i="1"/>
  <c r="C1413" i="1"/>
  <c r="D1412" i="1"/>
  <c r="C1412" i="1"/>
  <c r="H1412" i="1" s="1"/>
  <c r="D1411" i="1"/>
  <c r="C1411" i="1"/>
  <c r="D1410" i="1"/>
  <c r="C1410" i="1"/>
  <c r="C1409" i="1"/>
  <c r="D1407" i="1"/>
  <c r="C1407" i="1"/>
  <c r="D1406" i="1"/>
  <c r="C1406" i="1"/>
  <c r="H1406" i="1" s="1"/>
  <c r="D1405" i="1"/>
  <c r="C1405" i="1"/>
  <c r="H1405" i="1" s="1"/>
  <c r="D1404" i="1"/>
  <c r="C1404" i="1"/>
  <c r="D1403" i="1"/>
  <c r="C1403" i="1"/>
  <c r="H1403" i="1" s="1"/>
  <c r="D1402" i="1"/>
  <c r="C1402" i="1"/>
  <c r="H1402" i="1" s="1"/>
  <c r="D1401" i="1"/>
  <c r="C1401" i="1"/>
  <c r="D1400" i="1"/>
  <c r="C1400" i="1"/>
  <c r="H1400" i="1" s="1"/>
  <c r="D1399" i="1"/>
  <c r="C1399" i="1"/>
  <c r="H1399" i="1" s="1"/>
  <c r="D1398" i="1"/>
  <c r="C1398" i="1"/>
  <c r="D1397" i="1"/>
  <c r="C1397" i="1"/>
  <c r="H1397" i="1" s="1"/>
  <c r="D1396" i="1"/>
  <c r="C1396" i="1"/>
  <c r="H1396" i="1" s="1"/>
  <c r="D1395" i="1"/>
  <c r="C1395" i="1"/>
  <c r="D1394" i="1"/>
  <c r="C1394" i="1"/>
  <c r="H1394" i="1" s="1"/>
  <c r="D1393" i="1"/>
  <c r="C1393" i="1"/>
  <c r="H1393" i="1" s="1"/>
  <c r="D1392" i="1"/>
  <c r="C1392" i="1"/>
  <c r="D1391" i="1"/>
  <c r="C1391" i="1"/>
  <c r="H1391" i="1" s="1"/>
  <c r="D1390" i="1"/>
  <c r="C1390" i="1"/>
  <c r="H1390" i="1" s="1"/>
  <c r="D1389" i="1"/>
  <c r="C1389" i="1"/>
  <c r="D1388" i="1"/>
  <c r="C1388" i="1"/>
  <c r="H1388" i="1" s="1"/>
  <c r="D1387" i="1"/>
  <c r="C1387" i="1"/>
  <c r="H1387" i="1" s="1"/>
  <c r="D1386" i="1"/>
  <c r="C1386" i="1"/>
  <c r="D1385" i="1"/>
  <c r="C1385" i="1"/>
  <c r="H1385" i="1" s="1"/>
  <c r="D1384" i="1"/>
  <c r="C1384" i="1"/>
  <c r="H1384" i="1" s="1"/>
  <c r="D1383" i="1"/>
  <c r="D1382" i="1"/>
  <c r="C1382" i="1"/>
  <c r="H1382" i="1" s="1"/>
  <c r="D1381" i="1"/>
  <c r="C1381" i="1"/>
  <c r="H1381" i="1" s="1"/>
  <c r="D1380" i="1"/>
  <c r="C1380" i="1"/>
  <c r="D1379" i="1"/>
  <c r="C1379" i="1"/>
  <c r="H1379" i="1" s="1"/>
  <c r="D1378" i="1"/>
  <c r="C1378" i="1"/>
  <c r="H1378" i="1" s="1"/>
  <c r="D1377" i="1"/>
  <c r="C1377" i="1"/>
  <c r="D1376" i="1"/>
  <c r="D1375" i="1"/>
  <c r="C1375" i="1"/>
  <c r="H1375" i="1" s="1"/>
  <c r="D1374" i="1"/>
  <c r="C1374" i="1"/>
  <c r="D1373" i="1"/>
  <c r="C1373" i="1"/>
  <c r="H1373" i="1" s="1"/>
  <c r="D1372" i="1"/>
  <c r="C1372" i="1"/>
  <c r="H1372" i="1" s="1"/>
  <c r="D1371" i="1"/>
  <c r="C1371" i="1"/>
  <c r="D1370" i="1"/>
  <c r="C1370" i="1"/>
  <c r="H1370" i="1" s="1"/>
  <c r="D1369" i="1"/>
  <c r="C1369" i="1"/>
  <c r="H1369" i="1" s="1"/>
  <c r="D1368" i="1"/>
  <c r="C1368" i="1"/>
  <c r="D1367" i="1"/>
  <c r="C1367" i="1"/>
  <c r="H1367" i="1" s="1"/>
  <c r="D1366" i="1"/>
  <c r="C1366" i="1"/>
  <c r="H1366" i="1" s="1"/>
  <c r="D1365" i="1"/>
  <c r="C1365" i="1"/>
  <c r="D1364" i="1"/>
  <c r="C1364" i="1"/>
  <c r="H1364" i="1" s="1"/>
  <c r="D1363" i="1"/>
  <c r="C1363" i="1"/>
  <c r="H1363" i="1" s="1"/>
  <c r="D1362" i="1"/>
  <c r="C1362" i="1"/>
  <c r="D1361" i="1"/>
  <c r="C1361" i="1"/>
  <c r="H1361" i="1" s="1"/>
  <c r="D1360" i="1"/>
  <c r="D1359" i="1"/>
  <c r="C1359" i="1"/>
  <c r="D1358" i="1"/>
  <c r="C1358" i="1"/>
  <c r="H1358" i="1" s="1"/>
  <c r="D1357" i="1"/>
  <c r="C1357" i="1"/>
  <c r="H1357" i="1" s="1"/>
  <c r="D1356" i="1"/>
  <c r="C1356" i="1"/>
  <c r="D1355" i="1"/>
  <c r="C1355" i="1"/>
  <c r="H1355" i="1" s="1"/>
  <c r="D1354" i="1"/>
  <c r="C1354" i="1"/>
  <c r="H1354" i="1" s="1"/>
  <c r="D1353" i="1"/>
  <c r="C1353" i="1"/>
  <c r="D1352" i="1"/>
  <c r="C1352" i="1"/>
  <c r="H1352" i="1" s="1"/>
  <c r="D1351" i="1"/>
  <c r="C1351" i="1"/>
  <c r="H1351" i="1" s="1"/>
  <c r="D1350" i="1"/>
  <c r="C1350" i="1"/>
  <c r="D1349" i="1"/>
  <c r="C1349" i="1"/>
  <c r="H1349" i="1" s="1"/>
  <c r="D1348" i="1"/>
  <c r="C1348" i="1"/>
  <c r="H1348" i="1" s="1"/>
  <c r="D1347" i="1"/>
  <c r="C1347" i="1"/>
  <c r="D1346" i="1"/>
  <c r="C1346" i="1"/>
  <c r="H1346" i="1" s="1"/>
  <c r="D1345" i="1"/>
  <c r="C1345" i="1"/>
  <c r="H1345" i="1" s="1"/>
  <c r="C1344" i="1"/>
  <c r="D1343" i="1"/>
  <c r="C1343" i="1"/>
  <c r="H1343" i="1" s="1"/>
  <c r="D1342" i="1"/>
  <c r="C1342" i="1"/>
  <c r="H1342" i="1" s="1"/>
  <c r="D1341" i="1"/>
  <c r="C1341" i="1"/>
  <c r="D1340" i="1"/>
  <c r="C1340" i="1"/>
  <c r="H1340" i="1" s="1"/>
  <c r="D1339" i="1"/>
  <c r="C1339" i="1"/>
  <c r="H1339" i="1" s="1"/>
  <c r="D1338" i="1"/>
  <c r="C1338" i="1"/>
  <c r="D1337" i="1"/>
  <c r="C1337" i="1"/>
  <c r="H1337" i="1" s="1"/>
  <c r="D1336" i="1"/>
  <c r="C1336" i="1"/>
  <c r="H1336" i="1" s="1"/>
  <c r="D1335" i="1"/>
  <c r="C1335" i="1"/>
  <c r="D1334" i="1"/>
  <c r="C1334" i="1"/>
  <c r="H1334" i="1" s="1"/>
  <c r="D1333" i="1"/>
  <c r="C1333" i="1"/>
  <c r="H1333" i="1" s="1"/>
  <c r="D1332" i="1"/>
  <c r="C1332" i="1"/>
  <c r="D1331" i="1"/>
  <c r="C1331" i="1"/>
  <c r="H1331" i="1" s="1"/>
  <c r="D1330" i="1"/>
  <c r="D1328" i="1"/>
  <c r="C1328" i="1"/>
  <c r="H1328" i="1" s="1"/>
  <c r="D1327" i="1"/>
  <c r="C1327" i="1"/>
  <c r="H1327" i="1" s="1"/>
  <c r="D1326" i="1"/>
  <c r="C1326" i="1"/>
  <c r="D1325" i="1"/>
  <c r="C1325" i="1"/>
  <c r="H1325" i="1" s="1"/>
  <c r="D1324" i="1"/>
  <c r="C1324" i="1"/>
  <c r="H1324" i="1" s="1"/>
  <c r="D1323" i="1"/>
  <c r="C1323" i="1"/>
  <c r="D1322" i="1"/>
  <c r="C1322" i="1"/>
  <c r="H1322" i="1" s="1"/>
  <c r="D1321" i="1"/>
  <c r="C1321" i="1"/>
  <c r="H1321" i="1" s="1"/>
  <c r="D1320" i="1"/>
  <c r="C1320" i="1"/>
  <c r="D1319" i="1"/>
  <c r="C1319" i="1"/>
  <c r="H1319" i="1" s="1"/>
  <c r="D1318" i="1"/>
  <c r="C1318" i="1"/>
  <c r="H1318" i="1" s="1"/>
  <c r="D1317" i="1"/>
  <c r="C1317" i="1"/>
  <c r="D1316" i="1"/>
  <c r="C1316" i="1"/>
  <c r="H1316" i="1" s="1"/>
  <c r="D1315" i="1"/>
  <c r="C1315" i="1"/>
  <c r="H1315" i="1" s="1"/>
  <c r="D1314" i="1"/>
  <c r="C1314" i="1"/>
  <c r="D1313" i="1"/>
  <c r="C1313" i="1"/>
  <c r="H1313" i="1" s="1"/>
  <c r="D1312" i="1"/>
  <c r="C1312" i="1"/>
  <c r="H1312" i="1" s="1"/>
  <c r="D1311" i="1"/>
  <c r="C1311" i="1"/>
  <c r="D1310" i="1"/>
  <c r="C1310" i="1"/>
  <c r="H1310" i="1" s="1"/>
  <c r="D1309" i="1"/>
  <c r="C1309" i="1"/>
  <c r="H1309" i="1" s="1"/>
  <c r="D1308" i="1"/>
  <c r="C1308" i="1"/>
  <c r="D1307" i="1"/>
  <c r="C1307" i="1"/>
  <c r="H1307" i="1" s="1"/>
  <c r="D1306" i="1"/>
  <c r="C1306" i="1"/>
  <c r="H1306" i="1" s="1"/>
  <c r="D1305" i="1"/>
  <c r="C1305" i="1"/>
  <c r="D1304" i="1"/>
  <c r="C1304" i="1"/>
  <c r="H1304" i="1" s="1"/>
  <c r="D1303" i="1"/>
  <c r="C1303" i="1"/>
  <c r="H1303" i="1" s="1"/>
  <c r="D1302" i="1"/>
  <c r="C1302" i="1"/>
  <c r="D1301" i="1"/>
  <c r="C1301" i="1"/>
  <c r="H1301" i="1" s="1"/>
  <c r="D1300" i="1"/>
  <c r="C1300" i="1"/>
  <c r="H1300" i="1" s="1"/>
  <c r="D1299" i="1"/>
  <c r="D1298" i="1"/>
  <c r="C1298" i="1"/>
  <c r="H1298" i="1" s="1"/>
  <c r="D1297" i="1"/>
  <c r="C1297" i="1"/>
  <c r="H1297" i="1" s="1"/>
  <c r="D1296" i="1"/>
  <c r="C1296" i="1"/>
  <c r="D1295" i="1"/>
  <c r="C1295" i="1"/>
  <c r="H1295" i="1" s="1"/>
  <c r="D1294" i="1"/>
  <c r="C1294" i="1"/>
  <c r="H1294" i="1" s="1"/>
  <c r="D1293" i="1"/>
  <c r="C1293" i="1"/>
  <c r="D1292" i="1"/>
  <c r="C1292" i="1"/>
  <c r="H1292" i="1" s="1"/>
  <c r="D1291" i="1"/>
  <c r="C1291" i="1"/>
  <c r="H1291" i="1" s="1"/>
  <c r="D1290" i="1"/>
  <c r="C1290" i="1"/>
  <c r="D1289" i="1"/>
  <c r="C1289" i="1"/>
  <c r="H1289" i="1" s="1"/>
  <c r="D1288" i="1"/>
  <c r="C1288" i="1"/>
  <c r="H1288" i="1" s="1"/>
  <c r="D1287" i="1"/>
  <c r="C1287" i="1"/>
  <c r="D1286" i="1"/>
  <c r="C1286" i="1"/>
  <c r="H1286" i="1" s="1"/>
  <c r="D1285" i="1"/>
  <c r="C1285" i="1"/>
  <c r="H1285" i="1" s="1"/>
  <c r="D1284" i="1"/>
  <c r="C1284" i="1"/>
  <c r="D1283" i="1"/>
  <c r="C1283" i="1"/>
  <c r="H1283" i="1" s="1"/>
  <c r="D1282" i="1"/>
  <c r="C1282" i="1"/>
  <c r="H1282" i="1" s="1"/>
  <c r="D1281" i="1"/>
  <c r="C1281" i="1"/>
  <c r="D1280" i="1"/>
  <c r="C1280" i="1"/>
  <c r="H1280" i="1" s="1"/>
  <c r="D1279" i="1"/>
  <c r="C1279" i="1"/>
  <c r="H1279" i="1" s="1"/>
  <c r="D1278" i="1"/>
  <c r="C1278" i="1"/>
  <c r="D1277" i="1"/>
  <c r="C1277" i="1"/>
  <c r="H1277" i="1" s="1"/>
  <c r="D1276" i="1"/>
  <c r="C1276" i="1"/>
  <c r="H1276" i="1" s="1"/>
  <c r="D1275" i="1"/>
  <c r="C1275" i="1"/>
  <c r="D1274" i="1"/>
  <c r="C1274" i="1"/>
  <c r="H1274" i="1" s="1"/>
  <c r="D1273" i="1"/>
  <c r="C1273" i="1"/>
  <c r="H1273" i="1" s="1"/>
  <c r="D1272" i="1"/>
  <c r="C1272" i="1"/>
  <c r="D1271" i="1"/>
  <c r="C1271" i="1"/>
  <c r="H1271" i="1" s="1"/>
  <c r="D1270" i="1"/>
  <c r="C1270" i="1"/>
  <c r="H1270" i="1" s="1"/>
  <c r="D1269" i="1"/>
  <c r="C1269" i="1"/>
  <c r="D1268" i="1"/>
  <c r="C1268" i="1"/>
  <c r="H1268" i="1" s="1"/>
  <c r="D1267" i="1"/>
  <c r="C1267" i="1"/>
  <c r="H1267" i="1" s="1"/>
  <c r="D1266" i="1"/>
  <c r="C1266" i="1"/>
  <c r="D1265" i="1"/>
  <c r="C1265" i="1"/>
  <c r="H1265" i="1" s="1"/>
  <c r="D1264" i="1"/>
  <c r="C1264" i="1"/>
  <c r="D1263" i="1"/>
  <c r="C1263" i="1"/>
  <c r="D1262" i="1"/>
  <c r="C1262" i="1"/>
  <c r="H1262" i="1" s="1"/>
  <c r="D1261" i="1"/>
  <c r="C1261" i="1"/>
  <c r="H1261" i="1" s="1"/>
  <c r="D1260" i="1"/>
  <c r="C1260" i="1"/>
  <c r="D1259" i="1"/>
  <c r="C1259" i="1"/>
  <c r="H1259" i="1" s="1"/>
  <c r="D1258" i="1"/>
  <c r="C1258" i="1"/>
  <c r="H1258" i="1" s="1"/>
  <c r="D1257" i="1"/>
  <c r="C1257" i="1"/>
  <c r="D1256" i="1"/>
  <c r="C1256" i="1"/>
  <c r="D1255" i="1"/>
  <c r="C1255" i="1"/>
  <c r="D1254" i="1"/>
  <c r="C1254" i="1"/>
  <c r="D1253" i="1"/>
  <c r="C1253" i="1"/>
  <c r="D1252" i="1"/>
  <c r="C1252" i="1"/>
  <c r="H1252" i="1" s="1"/>
  <c r="D1251" i="1"/>
  <c r="C1251" i="1"/>
  <c r="D1250" i="1"/>
  <c r="C1250" i="1"/>
  <c r="D1249" i="1"/>
  <c r="C1249" i="1"/>
  <c r="H1249" i="1" s="1"/>
  <c r="D1248" i="1"/>
  <c r="C1248" i="1"/>
  <c r="D1247" i="1"/>
  <c r="C1247" i="1"/>
  <c r="H1247" i="1" s="1"/>
  <c r="D1246" i="1"/>
  <c r="C1246" i="1"/>
  <c r="D1245" i="1"/>
  <c r="C1245" i="1"/>
  <c r="D1244" i="1"/>
  <c r="C1244" i="1"/>
  <c r="H1244" i="1" s="1"/>
  <c r="D1243" i="1"/>
  <c r="C1243" i="1"/>
  <c r="D1242" i="1"/>
  <c r="C1242" i="1"/>
  <c r="D1241" i="1"/>
  <c r="C1241" i="1"/>
  <c r="D1240" i="1"/>
  <c r="C1240" i="1"/>
  <c r="D1239" i="1"/>
  <c r="C1239" i="1"/>
  <c r="D1238" i="1"/>
  <c r="C1238" i="1"/>
  <c r="H1238" i="1" s="1"/>
  <c r="D1237" i="1"/>
  <c r="C1237" i="1"/>
  <c r="H1237" i="1" s="1"/>
  <c r="D1236" i="1"/>
  <c r="C1236" i="1"/>
  <c r="D1234" i="1"/>
  <c r="C1234" i="1"/>
  <c r="D1233" i="1"/>
  <c r="C1233" i="1"/>
  <c r="D1232" i="1"/>
  <c r="C1232" i="1"/>
  <c r="H1232" i="1" s="1"/>
  <c r="D1231" i="1"/>
  <c r="C1231" i="1"/>
  <c r="H1231" i="1" s="1"/>
  <c r="D1230" i="1"/>
  <c r="C1230" i="1"/>
  <c r="D1229" i="1"/>
  <c r="C1229" i="1"/>
  <c r="H1229" i="1" s="1"/>
  <c r="D1228" i="1"/>
  <c r="C1228" i="1"/>
  <c r="H1228" i="1" s="1"/>
  <c r="C1227" i="1"/>
  <c r="D1226" i="1"/>
  <c r="C1226" i="1"/>
  <c r="H1226" i="1" s="1"/>
  <c r="D1225" i="1"/>
  <c r="C1225" i="1"/>
  <c r="H1225" i="1" s="1"/>
  <c r="D1224" i="1"/>
  <c r="C1224" i="1"/>
  <c r="C1223" i="1"/>
  <c r="C1222" i="1"/>
  <c r="D1221" i="1"/>
  <c r="C1221" i="1"/>
  <c r="D1220" i="1"/>
  <c r="C1220" i="1"/>
  <c r="D1219" i="1"/>
  <c r="C1219" i="1"/>
  <c r="H1219" i="1" s="1"/>
  <c r="D1218" i="1"/>
  <c r="C1218" i="1"/>
  <c r="D1217" i="1"/>
  <c r="C1217" i="1"/>
  <c r="H1217" i="1" s="1"/>
  <c r="D1216" i="1"/>
  <c r="C1216" i="1"/>
  <c r="H1216" i="1" s="1"/>
  <c r="D1213" i="1"/>
  <c r="C1213" i="1"/>
  <c r="H1213" i="1" s="1"/>
  <c r="D1212" i="1"/>
  <c r="C1212" i="1"/>
  <c r="D1211" i="1"/>
  <c r="C1211" i="1"/>
  <c r="H1211" i="1" s="1"/>
  <c r="D1210" i="1"/>
  <c r="C1210" i="1"/>
  <c r="H1210" i="1" s="1"/>
  <c r="D1209" i="1"/>
  <c r="C1209" i="1"/>
  <c r="D1208" i="1"/>
  <c r="C1208" i="1"/>
  <c r="H1208" i="1" s="1"/>
  <c r="D1207" i="1"/>
  <c r="C1207" i="1"/>
  <c r="H1207" i="1" s="1"/>
  <c r="D1206" i="1"/>
  <c r="C1206" i="1"/>
  <c r="D1205" i="1"/>
  <c r="C1205" i="1"/>
  <c r="H1205" i="1" s="1"/>
  <c r="D1204" i="1"/>
  <c r="C1204" i="1"/>
  <c r="H1204" i="1" s="1"/>
  <c r="D1203" i="1"/>
  <c r="C1203" i="1"/>
  <c r="D1202" i="1"/>
  <c r="C1202" i="1"/>
  <c r="D1201" i="1"/>
  <c r="C1201" i="1"/>
  <c r="D1200" i="1"/>
  <c r="C1200" i="1"/>
  <c r="D1199" i="1"/>
  <c r="C1199" i="1"/>
  <c r="H1199" i="1" s="1"/>
  <c r="D1198" i="1"/>
  <c r="C1198" i="1"/>
  <c r="H1198" i="1" s="1"/>
  <c r="D1197" i="1"/>
  <c r="C1197" i="1"/>
  <c r="D1196" i="1"/>
  <c r="C1196" i="1"/>
  <c r="H1196" i="1" s="1"/>
  <c r="D1195" i="1"/>
  <c r="C1195" i="1"/>
  <c r="H1195" i="1" s="1"/>
  <c r="D1194" i="1"/>
  <c r="C1194" i="1"/>
  <c r="D1193" i="1"/>
  <c r="C1193" i="1"/>
  <c r="D1192" i="1"/>
  <c r="C1192" i="1"/>
  <c r="H1192" i="1" s="1"/>
  <c r="D1191" i="1"/>
  <c r="C1191" i="1"/>
  <c r="D1190" i="1"/>
  <c r="C1190" i="1"/>
  <c r="D1189" i="1"/>
  <c r="C1189" i="1"/>
  <c r="D1188" i="1"/>
  <c r="C1188" i="1"/>
  <c r="D1187" i="1"/>
  <c r="C1187" i="1"/>
  <c r="D1186" i="1"/>
  <c r="C1186" i="1"/>
  <c r="D1185" i="1"/>
  <c r="C1185" i="1"/>
  <c r="C1184" i="1"/>
  <c r="C1183" i="1"/>
  <c r="D1182" i="1"/>
  <c r="C1182" i="1"/>
  <c r="D1181" i="1"/>
  <c r="C1181" i="1"/>
  <c r="H1181" i="1" s="1"/>
  <c r="D1180" i="1"/>
  <c r="C1180" i="1"/>
  <c r="H1180" i="1" s="1"/>
  <c r="D1179" i="1"/>
  <c r="C1179" i="1"/>
  <c r="D1178" i="1"/>
  <c r="C1178" i="1"/>
  <c r="H1178" i="1" s="1"/>
  <c r="D1177" i="1"/>
  <c r="C1177" i="1"/>
  <c r="H1177" i="1" s="1"/>
  <c r="D1176" i="1"/>
  <c r="C1176" i="1"/>
  <c r="D1175" i="1"/>
  <c r="C1175" i="1"/>
  <c r="H1175" i="1" s="1"/>
  <c r="D1174" i="1"/>
  <c r="C1174" i="1"/>
  <c r="H1174" i="1" s="1"/>
  <c r="D1173" i="1"/>
  <c r="C1173" i="1"/>
  <c r="D1172" i="1"/>
  <c r="C1172" i="1"/>
  <c r="H1172" i="1" s="1"/>
  <c r="D1171" i="1"/>
  <c r="C1171" i="1"/>
  <c r="H1171" i="1" s="1"/>
  <c r="D1170" i="1"/>
  <c r="C1170" i="1"/>
  <c r="H1170" i="1" s="1"/>
  <c r="D1169" i="1"/>
  <c r="C1169" i="1"/>
  <c r="H1169" i="1" s="1"/>
  <c r="D1168" i="1"/>
  <c r="C1168" i="1"/>
  <c r="H1168" i="1" s="1"/>
  <c r="C1167" i="1"/>
  <c r="D1166" i="1"/>
  <c r="C1166" i="1"/>
  <c r="H1166" i="1" s="1"/>
  <c r="D1165" i="1"/>
  <c r="C1165" i="1"/>
  <c r="H1165" i="1" s="1"/>
  <c r="D1164" i="1"/>
  <c r="C1164" i="1"/>
  <c r="D1163" i="1"/>
  <c r="C1163" i="1"/>
  <c r="H1163" i="1" s="1"/>
  <c r="D1162" i="1"/>
  <c r="C1162" i="1"/>
  <c r="D1161" i="1"/>
  <c r="C1161" i="1"/>
  <c r="D1160" i="1"/>
  <c r="C1160" i="1"/>
  <c r="H1160" i="1" s="1"/>
  <c r="D1159" i="1"/>
  <c r="C1159" i="1"/>
  <c r="D1158" i="1"/>
  <c r="C1158" i="1"/>
  <c r="H1158" i="1" s="1"/>
  <c r="D1157" i="1"/>
  <c r="C1157" i="1"/>
  <c r="H1157" i="1" s="1"/>
  <c r="D1156" i="1"/>
  <c r="C1156" i="1"/>
  <c r="H1156" i="1" s="1"/>
  <c r="D1155" i="1"/>
  <c r="C1155" i="1"/>
  <c r="H1155"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C1048" i="1"/>
  <c r="D1045" i="1"/>
  <c r="C1045" i="1"/>
  <c r="H1045" i="1" s="1"/>
  <c r="D1044" i="1"/>
  <c r="C1044" i="1"/>
  <c r="D1043" i="1"/>
  <c r="C1043" i="1"/>
  <c r="H1043" i="1" s="1"/>
  <c r="D1042" i="1"/>
  <c r="C1042" i="1"/>
  <c r="H1042" i="1" s="1"/>
  <c r="D1041" i="1"/>
  <c r="C1041" i="1"/>
  <c r="D1040" i="1"/>
  <c r="C1040" i="1"/>
  <c r="H1040" i="1" s="1"/>
  <c r="D1039" i="1"/>
  <c r="C1039" i="1"/>
  <c r="H1039" i="1" s="1"/>
  <c r="D1038" i="1"/>
  <c r="C1038" i="1"/>
  <c r="D1037" i="1"/>
  <c r="C1037" i="1"/>
  <c r="H1037" i="1" s="1"/>
  <c r="D1036" i="1"/>
  <c r="C1036" i="1"/>
  <c r="H1036" i="1" s="1"/>
  <c r="D1035" i="1"/>
  <c r="C1035" i="1"/>
  <c r="D1034" i="1"/>
  <c r="C1034" i="1"/>
  <c r="H1034" i="1" s="1"/>
  <c r="D1033" i="1"/>
  <c r="C1033" i="1"/>
  <c r="H1033" i="1" s="1"/>
  <c r="D1032" i="1"/>
  <c r="C1032" i="1"/>
  <c r="D1031" i="1"/>
  <c r="C1031" i="1"/>
  <c r="H1031" i="1" s="1"/>
  <c r="D1030" i="1"/>
  <c r="C1030" i="1"/>
  <c r="H1030" i="1" s="1"/>
  <c r="D1029" i="1"/>
  <c r="C1029" i="1"/>
  <c r="D1028" i="1"/>
  <c r="C1028" i="1"/>
  <c r="H1028" i="1" s="1"/>
  <c r="D1027" i="1"/>
  <c r="C1027" i="1"/>
  <c r="H1027" i="1" s="1"/>
  <c r="D1026" i="1"/>
  <c r="C1026" i="1"/>
  <c r="D1025" i="1"/>
  <c r="C1025" i="1"/>
  <c r="H1025" i="1" s="1"/>
  <c r="D1024" i="1"/>
  <c r="C1024" i="1"/>
  <c r="H1024" i="1" s="1"/>
  <c r="D1023" i="1"/>
  <c r="C1023" i="1"/>
  <c r="D1022" i="1"/>
  <c r="C1022" i="1"/>
  <c r="H1022" i="1" s="1"/>
  <c r="D1021" i="1"/>
  <c r="C1021" i="1"/>
  <c r="H1021" i="1" s="1"/>
  <c r="D1020" i="1"/>
  <c r="C1020" i="1"/>
  <c r="D1019" i="1"/>
  <c r="C1019" i="1"/>
  <c r="H1019" i="1" s="1"/>
  <c r="D1018" i="1"/>
  <c r="C1018" i="1"/>
  <c r="H1018" i="1" s="1"/>
  <c r="D1017" i="1"/>
  <c r="C1017" i="1"/>
  <c r="D1016" i="1"/>
  <c r="C1016" i="1"/>
  <c r="H1016" i="1" s="1"/>
  <c r="D1015" i="1"/>
  <c r="C1015" i="1"/>
  <c r="H1015" i="1" s="1"/>
  <c r="D1014" i="1"/>
  <c r="C1014" i="1"/>
  <c r="D1013" i="1"/>
  <c r="C1013" i="1"/>
  <c r="H1013" i="1" s="1"/>
  <c r="D1012" i="1"/>
  <c r="C1012" i="1"/>
  <c r="H1012" i="1" s="1"/>
  <c r="D1011" i="1"/>
  <c r="C1011" i="1"/>
  <c r="D1010" i="1"/>
  <c r="C1010" i="1"/>
  <c r="H1010" i="1" s="1"/>
  <c r="D1009" i="1"/>
  <c r="C1009" i="1"/>
  <c r="H1009" i="1" s="1"/>
  <c r="D1008" i="1"/>
  <c r="C1008"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C991" i="1"/>
  <c r="D989" i="1"/>
  <c r="C989" i="1"/>
  <c r="H989" i="1" s="1"/>
  <c r="D988" i="1"/>
  <c r="C988" i="1"/>
  <c r="H988" i="1" s="1"/>
  <c r="D987" i="1"/>
  <c r="C987" i="1"/>
  <c r="H987" i="1" s="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2" i="1"/>
  <c r="C632" i="1"/>
  <c r="D631" i="1"/>
  <c r="C631" i="1"/>
  <c r="D628" i="1"/>
  <c r="C628" i="1"/>
  <c r="D627" i="1"/>
  <c r="C627" i="1"/>
  <c r="H627" i="1" s="1"/>
  <c r="D626" i="1"/>
  <c r="C626" i="1"/>
  <c r="D625" i="1"/>
  <c r="C625" i="1"/>
  <c r="D624" i="1"/>
  <c r="C624" i="1"/>
  <c r="H624" i="1" s="1"/>
  <c r="D623" i="1"/>
  <c r="C623" i="1"/>
  <c r="D622" i="1"/>
  <c r="C622" i="1"/>
  <c r="D621" i="1"/>
  <c r="C621" i="1"/>
  <c r="H621" i="1" s="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H585" i="1" s="1"/>
  <c r="D584" i="1"/>
  <c r="D583" i="1"/>
  <c r="C583" i="1"/>
  <c r="D582" i="1"/>
  <c r="C582" i="1"/>
  <c r="D581" i="1"/>
  <c r="C581" i="1"/>
  <c r="D580" i="1"/>
  <c r="C580" i="1"/>
  <c r="D579" i="1"/>
  <c r="C579" i="1"/>
  <c r="D578" i="1"/>
  <c r="C578" i="1"/>
  <c r="D577" i="1"/>
  <c r="C577" i="1"/>
  <c r="D576" i="1"/>
  <c r="C576" i="1"/>
  <c r="D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D521" i="1"/>
  <c r="C521" i="1"/>
  <c r="D520" i="1"/>
  <c r="C520" i="1"/>
  <c r="D519" i="1"/>
  <c r="C519" i="1"/>
  <c r="D518" i="1"/>
  <c r="C518" i="1"/>
  <c r="D517" i="1"/>
  <c r="C517" i="1"/>
  <c r="D516" i="1"/>
  <c r="C516" i="1"/>
  <c r="H516" i="1" s="1"/>
  <c r="D515" i="1"/>
  <c r="C515" i="1"/>
  <c r="D514" i="1"/>
  <c r="C514" i="1"/>
  <c r="D513" i="1"/>
  <c r="C513" i="1"/>
  <c r="H513" i="1" s="1"/>
  <c r="D512" i="1"/>
  <c r="C512" i="1"/>
  <c r="D511" i="1"/>
  <c r="C511" i="1"/>
  <c r="D510" i="1"/>
  <c r="C510"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C479" i="1"/>
  <c r="C478" i="1"/>
  <c r="D477" i="1"/>
  <c r="C477" i="1"/>
  <c r="D476" i="1"/>
  <c r="C476" i="1"/>
  <c r="D475" i="1"/>
  <c r="C475" i="1"/>
  <c r="D474" i="1"/>
  <c r="C474" i="1"/>
  <c r="D473" i="1"/>
  <c r="C473" i="1"/>
  <c r="D472" i="1"/>
  <c r="C472" i="1"/>
  <c r="D471" i="1"/>
  <c r="C471" i="1"/>
  <c r="D470" i="1"/>
  <c r="C470" i="1"/>
  <c r="D469" i="1"/>
  <c r="C469" i="1"/>
  <c r="D468" i="1"/>
  <c r="C468" i="1"/>
  <c r="D467" i="1"/>
  <c r="C467"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H411" i="1" s="1"/>
  <c r="D406" i="1"/>
  <c r="C406" i="1"/>
  <c r="D405" i="1"/>
  <c r="C405" i="1"/>
  <c r="D404" i="1"/>
  <c r="C404" i="1"/>
  <c r="H404" i="1" s="1"/>
  <c r="D401" i="1"/>
  <c r="C401" i="1"/>
  <c r="H401" i="1" s="1"/>
  <c r="D400" i="1"/>
  <c r="C400" i="1"/>
  <c r="D399" i="1"/>
  <c r="C399" i="1"/>
  <c r="D398" i="1"/>
  <c r="C398" i="1"/>
  <c r="H398" i="1" s="1"/>
  <c r="D397" i="1"/>
  <c r="C397" i="1"/>
  <c r="H397" i="1" s="1"/>
  <c r="D396" i="1"/>
  <c r="C396" i="1"/>
  <c r="H396" i="1" s="1"/>
  <c r="D395" i="1"/>
  <c r="C395" i="1"/>
  <c r="H395" i="1" s="1"/>
  <c r="D394" i="1"/>
  <c r="C394" i="1"/>
  <c r="H394" i="1" s="1"/>
  <c r="D393" i="1"/>
  <c r="C393" i="1"/>
  <c r="H393" i="1" s="1"/>
  <c r="D392" i="1"/>
  <c r="C392" i="1"/>
  <c r="H392" i="1" s="1"/>
  <c r="D390" i="1"/>
  <c r="C390" i="1"/>
  <c r="H390" i="1" s="1"/>
  <c r="D389" i="1"/>
  <c r="C389" i="1"/>
  <c r="D388" i="1"/>
  <c r="C388" i="1"/>
  <c r="H388" i="1" s="1"/>
  <c r="D387" i="1"/>
  <c r="C387" i="1"/>
  <c r="C386" i="1"/>
  <c r="D385" i="1"/>
  <c r="C385" i="1"/>
  <c r="H385" i="1" s="1"/>
  <c r="D384" i="1"/>
  <c r="C384" i="1"/>
  <c r="D383" i="1"/>
  <c r="C383" i="1"/>
  <c r="D382" i="1"/>
  <c r="C382" i="1"/>
  <c r="H382" i="1" s="1"/>
  <c r="D381" i="1"/>
  <c r="C381" i="1"/>
  <c r="D380" i="1"/>
  <c r="C380" i="1"/>
  <c r="H380" i="1" s="1"/>
  <c r="D379" i="1"/>
  <c r="C379" i="1"/>
  <c r="H379" i="1" s="1"/>
  <c r="D378" i="1"/>
  <c r="C378" i="1"/>
  <c r="D377" i="1"/>
  <c r="C377" i="1"/>
  <c r="H377" i="1" s="1"/>
  <c r="D376" i="1"/>
  <c r="C376" i="1"/>
  <c r="H376" i="1" s="1"/>
  <c r="D375" i="1"/>
  <c r="C375" i="1"/>
  <c r="H375" i="1" s="1"/>
  <c r="D374" i="1"/>
  <c r="C374" i="1"/>
  <c r="H374" i="1" s="1"/>
  <c r="D373" i="1"/>
  <c r="C373" i="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D361" i="1"/>
  <c r="C361" i="1"/>
  <c r="H361" i="1" s="1"/>
  <c r="D360" i="1"/>
  <c r="C360" i="1"/>
  <c r="H360" i="1" s="1"/>
  <c r="C359" i="1"/>
  <c r="D357" i="1"/>
  <c r="C357" i="1"/>
  <c r="H357" i="1" s="1"/>
  <c r="D356" i="1"/>
  <c r="C356" i="1"/>
  <c r="H356" i="1" s="1"/>
  <c r="D355" i="1"/>
  <c r="C355" i="1"/>
  <c r="H355" i="1" s="1"/>
  <c r="D354" i="1"/>
  <c r="C354" i="1"/>
  <c r="H354" i="1" s="1"/>
  <c r="D353" i="1"/>
  <c r="C353" i="1"/>
  <c r="H353" i="1" s="1"/>
  <c r="D352" i="1"/>
  <c r="C352" i="1"/>
  <c r="H352" i="1" s="1"/>
  <c r="D351" i="1"/>
  <c r="C351" i="1"/>
  <c r="D350" i="1"/>
  <c r="C350" i="1"/>
  <c r="H350" i="1" s="1"/>
  <c r="D349" i="1"/>
  <c r="C349" i="1"/>
  <c r="H349" i="1" s="1"/>
  <c r="D348" i="1"/>
  <c r="C348" i="1"/>
  <c r="H348" i="1" s="1"/>
  <c r="D347" i="1"/>
  <c r="C347" i="1"/>
  <c r="H347" i="1" s="1"/>
  <c r="D344" i="1"/>
  <c r="C344" i="1"/>
  <c r="H344" i="1" s="1"/>
  <c r="D343" i="1"/>
  <c r="C343" i="1"/>
  <c r="H343" i="1" s="1"/>
  <c r="D342" i="1"/>
  <c r="C342" i="1"/>
  <c r="H342" i="1" s="1"/>
  <c r="D341" i="1"/>
  <c r="C341" i="1"/>
  <c r="H341" i="1" s="1"/>
  <c r="D340" i="1"/>
  <c r="C340" i="1"/>
  <c r="D339" i="1"/>
  <c r="D338" i="1"/>
  <c r="C338" i="1"/>
  <c r="H338" i="1" s="1"/>
  <c r="D337" i="1"/>
  <c r="C337" i="1"/>
  <c r="H337" i="1" s="1"/>
  <c r="D336" i="1"/>
  <c r="C336" i="1"/>
  <c r="H336" i="1" s="1"/>
  <c r="D335" i="1"/>
  <c r="C335" i="1"/>
  <c r="H335" i="1" s="1"/>
  <c r="D334" i="1"/>
  <c r="C334" i="1"/>
  <c r="D333" i="1"/>
  <c r="C333" i="1"/>
  <c r="H333" i="1" s="1"/>
  <c r="D332" i="1"/>
  <c r="C332" i="1"/>
  <c r="H332" i="1" s="1"/>
  <c r="D331" i="1"/>
  <c r="C331" i="1"/>
  <c r="H331" i="1" s="1"/>
  <c r="D330" i="1"/>
  <c r="C330" i="1"/>
  <c r="H330" i="1" s="1"/>
  <c r="D329" i="1"/>
  <c r="C329" i="1"/>
  <c r="H329" i="1" s="1"/>
  <c r="D328" i="1"/>
  <c r="C328" i="1"/>
  <c r="D327" i="1"/>
  <c r="C327" i="1"/>
  <c r="H327" i="1" s="1"/>
  <c r="D326" i="1"/>
  <c r="C326" i="1"/>
  <c r="D325" i="1"/>
  <c r="C325" i="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D311" i="1"/>
  <c r="C311" i="1"/>
  <c r="H311" i="1" s="1"/>
  <c r="D310" i="1"/>
  <c r="C310" i="1"/>
  <c r="H310" i="1" s="1"/>
  <c r="D309" i="1"/>
  <c r="C309" i="1"/>
  <c r="H309" i="1" s="1"/>
  <c r="D308" i="1"/>
  <c r="C308" i="1"/>
  <c r="H308" i="1" s="1"/>
  <c r="D307" i="1"/>
  <c r="C307" i="1"/>
  <c r="H307" i="1" s="1"/>
  <c r="D305" i="1"/>
  <c r="C305" i="1"/>
  <c r="H305" i="1" s="1"/>
  <c r="D304" i="1"/>
  <c r="C304" i="1"/>
  <c r="D303" i="1"/>
  <c r="C303" i="1"/>
  <c r="D302" i="1"/>
  <c r="C302" i="1"/>
  <c r="H302" i="1" s="1"/>
  <c r="D301" i="1"/>
  <c r="C301" i="1"/>
  <c r="D300" i="1"/>
  <c r="C300" i="1"/>
  <c r="H300" i="1" s="1"/>
  <c r="C299" i="1"/>
  <c r="D298" i="1"/>
  <c r="C298" i="1"/>
  <c r="H298" i="1" s="1"/>
  <c r="D297" i="1"/>
  <c r="C297" i="1"/>
  <c r="H297" i="1" s="1"/>
  <c r="D296" i="1"/>
  <c r="C296" i="1"/>
  <c r="H296" i="1" s="1"/>
  <c r="D295" i="1"/>
  <c r="C295" i="1"/>
  <c r="H295" i="1" s="1"/>
  <c r="D292" i="1"/>
  <c r="C292" i="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C275" i="1"/>
  <c r="D274" i="1"/>
  <c r="C274" i="1"/>
  <c r="H274" i="1" s="1"/>
  <c r="D273" i="1"/>
  <c r="C273" i="1"/>
  <c r="H273" i="1" s="1"/>
  <c r="D272" i="1"/>
  <c r="C272" i="1"/>
  <c r="D271" i="1"/>
  <c r="C271" i="1"/>
  <c r="H271" i="1" s="1"/>
  <c r="D270" i="1"/>
  <c r="C270" i="1"/>
  <c r="H270" i="1" s="1"/>
  <c r="D269" i="1"/>
  <c r="C269" i="1"/>
  <c r="D268" i="1"/>
  <c r="C268" i="1"/>
  <c r="H268" i="1" s="1"/>
  <c r="D267" i="1"/>
  <c r="C267" i="1"/>
  <c r="H267" i="1" s="1"/>
  <c r="D266" i="1"/>
  <c r="C266" i="1"/>
  <c r="D265" i="1"/>
  <c r="C265" i="1"/>
  <c r="H265" i="1" s="1"/>
  <c r="D264" i="1"/>
  <c r="C264" i="1"/>
  <c r="H264" i="1" s="1"/>
  <c r="D263" i="1"/>
  <c r="C263" i="1"/>
  <c r="D262" i="1"/>
  <c r="C262" i="1"/>
  <c r="H262" i="1" s="1"/>
  <c r="D261" i="1"/>
  <c r="C261" i="1"/>
  <c r="H261" i="1" s="1"/>
  <c r="C260" i="1"/>
  <c r="C259" i="1"/>
  <c r="D258" i="1"/>
  <c r="C258" i="1"/>
  <c r="H258" i="1" s="1"/>
  <c r="D257" i="1"/>
  <c r="C257" i="1"/>
  <c r="H257" i="1" s="1"/>
  <c r="D256" i="1"/>
  <c r="C256" i="1"/>
  <c r="H256" i="1" s="1"/>
  <c r="D255" i="1"/>
  <c r="C255" i="1"/>
  <c r="H255" i="1" s="1"/>
  <c r="D254" i="1"/>
  <c r="C254" i="1"/>
  <c r="D253" i="1"/>
  <c r="C253" i="1"/>
  <c r="H253" i="1" s="1"/>
  <c r="D252" i="1"/>
  <c r="C252" i="1"/>
  <c r="H252" i="1" s="1"/>
  <c r="D251" i="1"/>
  <c r="C251" i="1"/>
  <c r="H251" i="1" s="1"/>
  <c r="D250" i="1"/>
  <c r="C250" i="1"/>
  <c r="H250" i="1" s="1"/>
  <c r="D249" i="1"/>
  <c r="C249" i="1"/>
  <c r="D248" i="1"/>
  <c r="D247" i="1"/>
  <c r="C247" i="1"/>
  <c r="H247" i="1" s="1"/>
  <c r="D246" i="1"/>
  <c r="C246" i="1"/>
  <c r="D245" i="1"/>
  <c r="C245" i="1"/>
  <c r="D244" i="1"/>
  <c r="C244" i="1"/>
  <c r="H244" i="1" s="1"/>
  <c r="D243" i="1"/>
  <c r="C243" i="1"/>
  <c r="D242" i="1"/>
  <c r="C242" i="1"/>
  <c r="H242" i="1" s="1"/>
  <c r="D241" i="1"/>
  <c r="C241" i="1"/>
  <c r="H241" i="1" s="1"/>
  <c r="D240" i="1"/>
  <c r="C240" i="1"/>
  <c r="D239" i="1"/>
  <c r="C239" i="1"/>
  <c r="H239" i="1" s="1"/>
  <c r="D238" i="1"/>
  <c r="C238" i="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D226" i="1"/>
  <c r="C226" i="1"/>
  <c r="H226" i="1" s="1"/>
  <c r="D225" i="1"/>
  <c r="C225" i="1"/>
  <c r="H225" i="1" s="1"/>
  <c r="C224" i="1"/>
  <c r="D223" i="1"/>
  <c r="C223" i="1"/>
  <c r="D222" i="1"/>
  <c r="C222" i="1"/>
  <c r="H222" i="1" s="1"/>
  <c r="D221" i="1"/>
  <c r="C221" i="1"/>
  <c r="H221" i="1" s="1"/>
  <c r="D219" i="1"/>
  <c r="C219" i="1"/>
  <c r="H219" i="1" s="1"/>
  <c r="D218" i="1"/>
  <c r="C218" i="1"/>
  <c r="H218" i="1" s="1"/>
  <c r="D217" i="1"/>
  <c r="C217" i="1"/>
  <c r="H217" i="1" s="1"/>
  <c r="D216" i="1"/>
  <c r="C216" i="1"/>
  <c r="H216" i="1" s="1"/>
  <c r="D215" i="1"/>
  <c r="C215" i="1"/>
  <c r="H215" i="1" s="1"/>
  <c r="D214" i="1"/>
  <c r="C214" i="1"/>
  <c r="D213" i="1"/>
  <c r="C213" i="1"/>
  <c r="H213" i="1" s="1"/>
  <c r="D212" i="1"/>
  <c r="C212" i="1"/>
  <c r="H212"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D157" i="1"/>
  <c r="C157" i="1"/>
  <c r="H157" i="1" s="1"/>
  <c r="D156" i="1"/>
  <c r="C156" i="1"/>
  <c r="H156" i="1" s="1"/>
  <c r="D155" i="1"/>
  <c r="C155" i="1"/>
  <c r="D154" i="1"/>
  <c r="C154" i="1"/>
  <c r="H154" i="1" s="1"/>
  <c r="D153" i="1"/>
  <c r="C153" i="1"/>
  <c r="H153" i="1" s="1"/>
  <c r="D152" i="1"/>
  <c r="C152" i="1"/>
  <c r="H152" i="1" s="1"/>
  <c r="D151" i="1"/>
  <c r="C151" i="1"/>
  <c r="H151" i="1" s="1"/>
  <c r="D150" i="1"/>
  <c r="C150" i="1"/>
  <c r="H150" i="1" s="1"/>
  <c r="D149" i="1"/>
  <c r="C149" i="1"/>
  <c r="H149" i="1" s="1"/>
  <c r="D146" i="1"/>
  <c r="C146" i="1"/>
  <c r="H146" i="1" s="1"/>
  <c r="D145" i="1"/>
  <c r="C145" i="1"/>
  <c r="H145" i="1" s="1"/>
  <c r="D144" i="1"/>
  <c r="C144" i="1"/>
  <c r="H144" i="1" s="1"/>
  <c r="D143" i="1"/>
  <c r="C143" i="1"/>
  <c r="H143" i="1" s="1"/>
  <c r="D142" i="1"/>
  <c r="C142" i="1"/>
  <c r="D141" i="1"/>
  <c r="C141" i="1"/>
  <c r="H141" i="1" s="1"/>
  <c r="D140" i="1"/>
  <c r="C140" i="1"/>
  <c r="H140" i="1" s="1"/>
  <c r="D139" i="1"/>
  <c r="C139" i="1"/>
  <c r="H139" i="1" s="1"/>
  <c r="D138" i="1"/>
  <c r="C138" i="1"/>
  <c r="H138" i="1" s="1"/>
  <c r="D137" i="1"/>
  <c r="C137" i="1"/>
  <c r="H137" i="1" s="1"/>
  <c r="D136" i="1"/>
  <c r="C136" i="1"/>
  <c r="D135" i="1"/>
  <c r="C135" i="1"/>
  <c r="H135" i="1" s="1"/>
  <c r="D134" i="1"/>
  <c r="C134" i="1"/>
  <c r="H134" i="1" s="1"/>
  <c r="D133" i="1"/>
  <c r="C133" i="1"/>
  <c r="H133" i="1" s="1"/>
  <c r="D132" i="1"/>
  <c r="C132" i="1"/>
  <c r="H132" i="1" s="1"/>
  <c r="D131" i="1"/>
  <c r="C131" i="1"/>
  <c r="H131" i="1" s="1"/>
  <c r="D130" i="1"/>
  <c r="C130" i="1"/>
  <c r="H130"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D60" i="1"/>
  <c r="C60" i="1"/>
  <c r="H60" i="1" s="1"/>
  <c r="D59" i="1"/>
  <c r="C59" i="1"/>
  <c r="H59" i="1" s="1"/>
  <c r="D58" i="1"/>
  <c r="C58" i="1"/>
  <c r="D57" i="1"/>
  <c r="C57" i="1"/>
  <c r="H57" i="1" s="1"/>
  <c r="D56" i="1"/>
  <c r="C56" i="1"/>
  <c r="H56" i="1" s="1"/>
  <c r="D55" i="1"/>
  <c r="C55" i="1"/>
  <c r="H55" i="1" s="1"/>
  <c r="D54" i="1"/>
  <c r="C54" i="1"/>
  <c r="H54" i="1" s="1"/>
  <c r="D53" i="1"/>
  <c r="C53" i="1"/>
  <c r="H53" i="1" s="1"/>
  <c r="D52" i="1"/>
  <c r="C52" i="1"/>
  <c r="H52" i="1" s="1"/>
  <c r="D51" i="1"/>
  <c r="C51" i="1"/>
  <c r="H51" i="1" s="1"/>
  <c r="D50" i="1"/>
  <c r="C50" i="1"/>
  <c r="D49" i="1"/>
  <c r="C49" i="1"/>
  <c r="H49" i="1" s="1"/>
  <c r="D48" i="1"/>
  <c r="C48" i="1"/>
  <c r="H48" i="1" s="1"/>
  <c r="D47" i="1"/>
  <c r="C47" i="1"/>
  <c r="H47" i="1" s="1"/>
  <c r="D45" i="1"/>
  <c r="C45" i="1"/>
  <c r="H45" i="1" s="1"/>
  <c r="D44" i="1"/>
  <c r="C44" i="1"/>
  <c r="H44" i="1" s="1"/>
  <c r="D43" i="1"/>
  <c r="C43" i="1"/>
  <c r="H43" i="1" s="1"/>
  <c r="D42" i="1"/>
  <c r="C42" i="1"/>
  <c r="H42" i="1" s="1"/>
  <c r="D41" i="1"/>
  <c r="C41" i="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D31" i="1"/>
  <c r="C31" i="1"/>
  <c r="H31" i="1" s="1"/>
  <c r="D30" i="1"/>
  <c r="C30" i="1"/>
  <c r="D29" i="1"/>
  <c r="C29" i="1"/>
  <c r="H29" i="1" s="1"/>
  <c r="D28" i="1"/>
  <c r="C28" i="1"/>
  <c r="D27" i="1"/>
  <c r="C27" i="1"/>
  <c r="H27" i="1" s="1"/>
  <c r="D26" i="1"/>
  <c r="C26" i="1"/>
  <c r="H26" i="1" s="1"/>
  <c r="D25" i="1"/>
  <c r="C25" i="1"/>
  <c r="H25" i="1" s="1"/>
  <c r="D24" i="1"/>
  <c r="C24" i="1"/>
  <c r="H24" i="1" s="1"/>
  <c r="D23" i="1"/>
  <c r="C23" i="1"/>
  <c r="D22" i="1"/>
  <c r="C22" i="1"/>
  <c r="H22" i="1" s="1"/>
  <c r="D21" i="1"/>
  <c r="C21" i="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1420" i="1" l="1"/>
  <c r="E32" i="9"/>
  <c r="B32" i="9" s="1"/>
  <c r="E297" i="9"/>
  <c r="B297" i="9" s="1"/>
  <c r="F217" i="9"/>
  <c r="B217" i="9" s="1"/>
  <c r="C1453" i="1"/>
  <c r="D643" i="4"/>
  <c r="H649" i="1"/>
  <c r="D1409" i="1"/>
  <c r="H1409" i="1" s="1"/>
  <c r="H1411" i="1"/>
  <c r="C1576" i="1"/>
  <c r="H1576" i="1" s="1"/>
  <c r="C1501" i="1"/>
  <c r="H1501" i="1" s="1"/>
  <c r="E33" i="9"/>
  <c r="B33" i="9" s="1"/>
  <c r="E286" i="9"/>
  <c r="B286" i="9" s="1"/>
  <c r="E285" i="9"/>
  <c r="B285" i="9" s="1"/>
  <c r="E308" i="9"/>
  <c r="B308" i="9" s="1"/>
  <c r="H1256" i="1"/>
  <c r="H1255" i="1"/>
  <c r="H1253" i="1"/>
  <c r="H1250" i="1"/>
  <c r="H1246" i="1"/>
  <c r="E292" i="9"/>
  <c r="B292" i="9" s="1"/>
  <c r="H1264" i="1"/>
  <c r="H1243" i="1"/>
  <c r="H1241" i="1"/>
  <c r="H1240" i="1"/>
  <c r="E302" i="9"/>
  <c r="B302" i="9" s="1"/>
  <c r="E206" i="5"/>
  <c r="H310" i="9" s="1"/>
  <c r="E310" i="9" s="1"/>
  <c r="B310" i="9" s="1"/>
  <c r="H1201" i="1"/>
  <c r="H1202" i="1"/>
  <c r="H1193" i="1"/>
  <c r="E304" i="9"/>
  <c r="B304" i="9" s="1"/>
  <c r="E299" i="9"/>
  <c r="B299" i="9" s="1"/>
  <c r="H1190" i="1"/>
  <c r="D1184" i="1"/>
  <c r="H1184" i="1" s="1"/>
  <c r="H1189" i="1"/>
  <c r="H1187" i="1"/>
  <c r="E295" i="9"/>
  <c r="B295" i="9" s="1"/>
  <c r="H1186" i="1"/>
  <c r="H309" i="9"/>
  <c r="E309" i="9" s="1"/>
  <c r="B309" i="9" s="1"/>
  <c r="D1167" i="1"/>
  <c r="H1167" i="1" s="1"/>
  <c r="H1164" i="1"/>
  <c r="H1162" i="1"/>
  <c r="H1161" i="1"/>
  <c r="H1159" i="1"/>
  <c r="H307" i="9"/>
  <c r="D1154" i="1"/>
  <c r="H1234" i="1"/>
  <c r="F250" i="5"/>
  <c r="E245" i="5"/>
  <c r="D1222" i="1" s="1"/>
  <c r="H1222" i="1" s="1"/>
  <c r="H1223" i="1"/>
  <c r="H1220" i="1"/>
  <c r="E238" i="5"/>
  <c r="B160" i="9"/>
  <c r="E625" i="4"/>
  <c r="D619" i="1" s="1"/>
  <c r="E158" i="9"/>
  <c r="B158" i="9" s="1"/>
  <c r="E156" i="9"/>
  <c r="B156" i="9" s="1"/>
  <c r="E151" i="9"/>
  <c r="B151" i="9" s="1"/>
  <c r="B266" i="9"/>
  <c r="F266" i="9"/>
  <c r="E146" i="9"/>
  <c r="B146" i="9" s="1"/>
  <c r="E145" i="9"/>
  <c r="B145" i="9" s="1"/>
  <c r="B264" i="9"/>
  <c r="E142" i="9"/>
  <c r="B262" i="9"/>
  <c r="F260" i="9"/>
  <c r="B260" i="9" s="1"/>
  <c r="F258" i="9"/>
  <c r="B258" i="9" s="1"/>
  <c r="E580" i="4"/>
  <c r="D574" i="1" s="1"/>
  <c r="E567" i="4"/>
  <c r="D561" i="1" s="1"/>
  <c r="B134" i="9"/>
  <c r="E129" i="9"/>
  <c r="B129" i="9" s="1"/>
  <c r="F256" i="9"/>
  <c r="E529" i="4"/>
  <c r="D523" i="1" s="1"/>
  <c r="B250" i="9"/>
  <c r="D524" i="1"/>
  <c r="B249" i="9"/>
  <c r="H519" i="1"/>
  <c r="H510" i="1"/>
  <c r="E515" i="4"/>
  <c r="D509" i="1" s="1"/>
  <c r="B116" i="9"/>
  <c r="E112" i="9"/>
  <c r="B112" i="9" s="1"/>
  <c r="E111" i="9"/>
  <c r="B111" i="9" s="1"/>
  <c r="B110" i="9"/>
  <c r="B248" i="9"/>
  <c r="E484" i="4"/>
  <c r="D478" i="1" s="1"/>
  <c r="F246" i="9"/>
  <c r="B246" i="9" s="1"/>
  <c r="E107" i="9"/>
  <c r="B107" i="9" s="1"/>
  <c r="E106" i="9"/>
  <c r="B244" i="9"/>
  <c r="F242" i="9"/>
  <c r="F240" i="9"/>
  <c r="B240" i="9" s="1"/>
  <c r="B98" i="9"/>
  <c r="E95" i="9"/>
  <c r="B95" i="9" s="1"/>
  <c r="D479" i="1"/>
  <c r="H479" i="1" s="1"/>
  <c r="F236" i="9"/>
  <c r="B236" i="9" s="1"/>
  <c r="E94" i="9"/>
  <c r="B94" i="9" s="1"/>
  <c r="B234" i="9"/>
  <c r="E93" i="9"/>
  <c r="B93" i="9" s="1"/>
  <c r="E459" i="4"/>
  <c r="D453" i="1" s="1"/>
  <c r="E89" i="9"/>
  <c r="B89" i="9" s="1"/>
  <c r="E83" i="9"/>
  <c r="B83" i="9" s="1"/>
  <c r="B232" i="9"/>
  <c r="F232" i="9"/>
  <c r="E421" i="4"/>
  <c r="B80" i="9"/>
  <c r="F230" i="9"/>
  <c r="E78" i="9"/>
  <c r="B78" i="9" s="1"/>
  <c r="F227" i="9"/>
  <c r="B227" i="9" s="1"/>
  <c r="H389" i="1"/>
  <c r="H386" i="1"/>
  <c r="H387" i="1"/>
  <c r="H383" i="1"/>
  <c r="H384" i="1"/>
  <c r="H378" i="1"/>
  <c r="H381" i="1"/>
  <c r="F383" i="4"/>
  <c r="H373" i="1"/>
  <c r="E363" i="4"/>
  <c r="D358" i="1" s="1"/>
  <c r="H362" i="1"/>
  <c r="D359" i="1"/>
  <c r="H359" i="1" s="1"/>
  <c r="H351" i="1"/>
  <c r="E351" i="4"/>
  <c r="H340" i="1"/>
  <c r="H334" i="1"/>
  <c r="H326" i="1"/>
  <c r="H328" i="1"/>
  <c r="H325" i="1"/>
  <c r="E311" i="4"/>
  <c r="D306" i="1" s="1"/>
  <c r="H312" i="1"/>
  <c r="H299" i="1"/>
  <c r="H304" i="1"/>
  <c r="H303" i="1"/>
  <c r="H301" i="1"/>
  <c r="H292" i="1"/>
  <c r="E643" i="4"/>
  <c r="D637" i="1" s="1"/>
  <c r="E273" i="9"/>
  <c r="B273" i="9" s="1"/>
  <c r="H275" i="1"/>
  <c r="H269" i="1"/>
  <c r="H272" i="1"/>
  <c r="H266" i="1"/>
  <c r="E263" i="4"/>
  <c r="D259" i="1" s="1"/>
  <c r="H259" i="1" s="1"/>
  <c r="H263" i="1"/>
  <c r="D260" i="1"/>
  <c r="H260" i="1" s="1"/>
  <c r="H249" i="1"/>
  <c r="H254" i="1"/>
  <c r="H243" i="1"/>
  <c r="H246" i="1"/>
  <c r="H245" i="1"/>
  <c r="H240" i="1"/>
  <c r="H238" i="1"/>
  <c r="H227" i="1"/>
  <c r="B62" i="9"/>
  <c r="E60" i="9"/>
  <c r="B60" i="9" s="1"/>
  <c r="H224" i="1"/>
  <c r="E224" i="4"/>
  <c r="D220" i="1" s="1"/>
  <c r="H223" i="1"/>
  <c r="E215" i="4"/>
  <c r="D211" i="1" s="1"/>
  <c r="H214" i="1"/>
  <c r="E196" i="4"/>
  <c r="D192" i="1" s="1"/>
  <c r="B56" i="9"/>
  <c r="B224" i="9"/>
  <c r="B50" i="9"/>
  <c r="B222" i="9"/>
  <c r="H173" i="1"/>
  <c r="B44" i="9"/>
  <c r="H155" i="1"/>
  <c r="H158" i="1"/>
  <c r="E152" i="4"/>
  <c r="D148" i="1" s="1"/>
  <c r="F159" i="4"/>
  <c r="F153" i="4"/>
  <c r="H136" i="1"/>
  <c r="H142" i="1"/>
  <c r="F128" i="4"/>
  <c r="F125" i="4"/>
  <c r="E106" i="4"/>
  <c r="D102" i="1" s="1"/>
  <c r="H102" i="1" s="1"/>
  <c r="H101" i="1"/>
  <c r="H87" i="1"/>
  <c r="E82" i="4"/>
  <c r="D78" i="1" s="1"/>
  <c r="B216" i="9"/>
  <c r="F83" i="4"/>
  <c r="E50" i="4"/>
  <c r="D46" i="1" s="1"/>
  <c r="H61" i="1"/>
  <c r="H58" i="1"/>
  <c r="H50" i="1"/>
  <c r="H41" i="1"/>
  <c r="H32" i="1"/>
  <c r="H30" i="1"/>
  <c r="F215" i="9"/>
  <c r="B215" i="9" s="1"/>
  <c r="H28" i="1"/>
  <c r="H23" i="1"/>
  <c r="H21" i="1"/>
  <c r="F214" i="9"/>
  <c r="B214" i="9" s="1"/>
  <c r="E7" i="4"/>
  <c r="D3" i="1" s="1"/>
  <c r="H4" i="1"/>
  <c r="H417" i="1"/>
  <c r="H420" i="1"/>
  <c r="H423" i="1"/>
  <c r="H426" i="1"/>
  <c r="H429" i="1"/>
  <c r="H432" i="1"/>
  <c r="H435" i="1"/>
  <c r="H438" i="1"/>
  <c r="H441" i="1"/>
  <c r="H444" i="1"/>
  <c r="H447" i="1"/>
  <c r="H450" i="1"/>
  <c r="H456" i="1"/>
  <c r="H459" i="1"/>
  <c r="H462" i="1"/>
  <c r="H465" i="1"/>
  <c r="H468" i="1"/>
  <c r="H471" i="1"/>
  <c r="H474" i="1"/>
  <c r="H477" i="1"/>
  <c r="H480" i="1"/>
  <c r="H483" i="1"/>
  <c r="H486" i="1"/>
  <c r="H489" i="1"/>
  <c r="H492" i="1"/>
  <c r="H495" i="1"/>
  <c r="H498" i="1"/>
  <c r="H501" i="1"/>
  <c r="H504" i="1"/>
  <c r="H507" i="1"/>
  <c r="H588" i="1"/>
  <c r="H591" i="1"/>
  <c r="H594" i="1"/>
  <c r="H597" i="1"/>
  <c r="H600" i="1"/>
  <c r="H603" i="1"/>
  <c r="H606" i="1"/>
  <c r="H609" i="1"/>
  <c r="H612" i="1"/>
  <c r="H615" i="1"/>
  <c r="H618" i="1"/>
  <c r="H986" i="1"/>
  <c r="H576" i="1"/>
  <c r="H579" i="1"/>
  <c r="H582" i="1"/>
  <c r="F581" i="4"/>
  <c r="D580" i="4"/>
  <c r="C575" i="1"/>
  <c r="H575" i="1" s="1"/>
  <c r="F590" i="4"/>
  <c r="C584" i="1"/>
  <c r="H584" i="1" s="1"/>
  <c r="F36" i="6"/>
  <c r="D35" i="6"/>
  <c r="C1330" i="1"/>
  <c r="H1330" i="1" s="1"/>
  <c r="E35" i="6"/>
  <c r="D1344" i="1"/>
  <c r="F66" i="6"/>
  <c r="C1360" i="1"/>
  <c r="H1360" i="1" s="1"/>
  <c r="F82" i="6"/>
  <c r="C1376" i="1"/>
  <c r="H1376" i="1" s="1"/>
  <c r="E129" i="6"/>
  <c r="D1423" i="1" s="1"/>
  <c r="D1424" i="1"/>
  <c r="F300" i="4"/>
  <c r="D299" i="4"/>
  <c r="H525" i="1"/>
  <c r="H528" i="1"/>
  <c r="H531" i="1"/>
  <c r="H534" i="1"/>
  <c r="H537" i="1"/>
  <c r="H540" i="1"/>
  <c r="H543" i="1"/>
  <c r="H546" i="1"/>
  <c r="H549" i="1"/>
  <c r="H552" i="1"/>
  <c r="H555" i="1"/>
  <c r="H558" i="1"/>
  <c r="H564" i="1"/>
  <c r="H567" i="1"/>
  <c r="H570" i="1"/>
  <c r="H573" i="1"/>
  <c r="H1424" i="1"/>
  <c r="F225" i="4"/>
  <c r="D224" i="4"/>
  <c r="E299" i="4"/>
  <c r="F516" i="4"/>
  <c r="D515" i="4"/>
  <c r="D1048" i="1"/>
  <c r="H1048" i="1" s="1"/>
  <c r="E69" i="5"/>
  <c r="E141" i="6"/>
  <c r="I24" i="3"/>
  <c r="H399" i="1"/>
  <c r="H405" i="1"/>
  <c r="H412" i="1"/>
  <c r="H418" i="1"/>
  <c r="H421" i="1"/>
  <c r="H424" i="1"/>
  <c r="H427" i="1"/>
  <c r="H430" i="1"/>
  <c r="H433" i="1"/>
  <c r="H436" i="1"/>
  <c r="H439" i="1"/>
  <c r="H442" i="1"/>
  <c r="H445" i="1"/>
  <c r="H448" i="1"/>
  <c r="H451" i="1"/>
  <c r="H454" i="1"/>
  <c r="H457" i="1"/>
  <c r="H460" i="1"/>
  <c r="H463" i="1"/>
  <c r="H466" i="1"/>
  <c r="H469" i="1"/>
  <c r="H472" i="1"/>
  <c r="H475" i="1"/>
  <c r="H478" i="1"/>
  <c r="H481" i="1"/>
  <c r="H484" i="1"/>
  <c r="H487" i="1"/>
  <c r="H490" i="1"/>
  <c r="H493" i="1"/>
  <c r="H496" i="1"/>
  <c r="H499" i="1"/>
  <c r="H502" i="1"/>
  <c r="H505" i="1"/>
  <c r="H508" i="1"/>
  <c r="H511" i="1"/>
  <c r="H514" i="1"/>
  <c r="H517" i="1"/>
  <c r="H520" i="1"/>
  <c r="H526" i="1"/>
  <c r="H529" i="1"/>
  <c r="H532" i="1"/>
  <c r="H535" i="1"/>
  <c r="H538" i="1"/>
  <c r="H541" i="1"/>
  <c r="H544" i="1"/>
  <c r="H547" i="1"/>
  <c r="H550" i="1"/>
  <c r="H553" i="1"/>
  <c r="H556" i="1"/>
  <c r="H559" i="1"/>
  <c r="H562" i="1"/>
  <c r="H565" i="1"/>
  <c r="H568" i="1"/>
  <c r="H571" i="1"/>
  <c r="H577" i="1"/>
  <c r="H580" i="1"/>
  <c r="H583" i="1"/>
  <c r="H586" i="1"/>
  <c r="H589" i="1"/>
  <c r="H592" i="1"/>
  <c r="H595" i="1"/>
  <c r="H598" i="1"/>
  <c r="H601" i="1"/>
  <c r="H604" i="1"/>
  <c r="H607" i="1"/>
  <c r="H610" i="1"/>
  <c r="H613" i="1"/>
  <c r="H616" i="1"/>
  <c r="H625" i="1"/>
  <c r="F568" i="4"/>
  <c r="D567" i="4"/>
  <c r="C1437" i="1"/>
  <c r="H1437" i="1" s="1"/>
  <c r="D5" i="7"/>
  <c r="F216" i="4"/>
  <c r="D215" i="4"/>
  <c r="E12" i="5"/>
  <c r="D990" i="1" s="1"/>
  <c r="D991" i="1"/>
  <c r="H991" i="1" s="1"/>
  <c r="F19" i="5"/>
  <c r="D12" i="5"/>
  <c r="H400" i="1"/>
  <c r="H406" i="1"/>
  <c r="H413" i="1"/>
  <c r="H416" i="1"/>
  <c r="H419" i="1"/>
  <c r="H422" i="1"/>
  <c r="H425" i="1"/>
  <c r="H428" i="1"/>
  <c r="H431" i="1"/>
  <c r="H434" i="1"/>
  <c r="H437" i="1"/>
  <c r="H440" i="1"/>
  <c r="H443" i="1"/>
  <c r="H446" i="1"/>
  <c r="H449" i="1"/>
  <c r="H452" i="1"/>
  <c r="H455" i="1"/>
  <c r="H458" i="1"/>
  <c r="H461" i="1"/>
  <c r="H464" i="1"/>
  <c r="H467" i="1"/>
  <c r="H470" i="1"/>
  <c r="H473" i="1"/>
  <c r="H476" i="1"/>
  <c r="H482" i="1"/>
  <c r="H485" i="1"/>
  <c r="H488" i="1"/>
  <c r="H491" i="1"/>
  <c r="H494" i="1"/>
  <c r="H497" i="1"/>
  <c r="H500" i="1"/>
  <c r="H503" i="1"/>
  <c r="H506" i="1"/>
  <c r="H512" i="1"/>
  <c r="H515" i="1"/>
  <c r="H518" i="1"/>
  <c r="H521" i="1"/>
  <c r="H524" i="1"/>
  <c r="H527" i="1"/>
  <c r="H530" i="1"/>
  <c r="H533" i="1"/>
  <c r="H536" i="1"/>
  <c r="H539" i="1"/>
  <c r="H542" i="1"/>
  <c r="H545" i="1"/>
  <c r="H548" i="1"/>
  <c r="H551" i="1"/>
  <c r="H554" i="1"/>
  <c r="H557" i="1"/>
  <c r="H560" i="1"/>
  <c r="H563" i="1"/>
  <c r="H566" i="1"/>
  <c r="H569" i="1"/>
  <c r="H572" i="1"/>
  <c r="H578" i="1"/>
  <c r="H581" i="1"/>
  <c r="H590" i="1"/>
  <c r="H593" i="1"/>
  <c r="H596" i="1"/>
  <c r="H599" i="1"/>
  <c r="H602" i="1"/>
  <c r="H605" i="1"/>
  <c r="H608" i="1"/>
  <c r="H611" i="1"/>
  <c r="H614" i="1"/>
  <c r="H617" i="1"/>
  <c r="H620" i="1"/>
  <c r="H623" i="1"/>
  <c r="F594" i="4"/>
  <c r="D593" i="4"/>
  <c r="D986" i="1"/>
  <c r="H1008" i="1"/>
  <c r="H1011" i="1"/>
  <c r="H1014" i="1"/>
  <c r="H1017" i="1"/>
  <c r="H1020" i="1"/>
  <c r="H1023" i="1"/>
  <c r="H1026" i="1"/>
  <c r="H1029" i="1"/>
  <c r="H1032" i="1"/>
  <c r="H1035" i="1"/>
  <c r="H1038" i="1"/>
  <c r="H1041" i="1"/>
  <c r="H1044" i="1"/>
  <c r="F253" i="4"/>
  <c r="D252" i="4"/>
  <c r="F352" i="4"/>
  <c r="D351" i="4"/>
  <c r="D529" i="4"/>
  <c r="E593" i="4"/>
  <c r="D587" i="1" s="1"/>
  <c r="F163" i="4"/>
  <c r="G290" i="9"/>
  <c r="E290" i="9" s="1"/>
  <c r="B290" i="9" s="1"/>
  <c r="D146" i="5"/>
  <c r="B88" i="9"/>
  <c r="B124" i="9"/>
  <c r="B150" i="9"/>
  <c r="B291" i="9"/>
  <c r="H628" i="1"/>
  <c r="H631" i="1"/>
  <c r="J1439" i="1"/>
  <c r="J1442" i="1"/>
  <c r="J1445" i="1"/>
  <c r="J1448" i="1"/>
  <c r="J1451" i="1"/>
  <c r="H1454" i="1"/>
  <c r="J1457" i="1"/>
  <c r="J1460" i="1"/>
  <c r="J1463" i="1"/>
  <c r="J1466" i="1"/>
  <c r="J1472" i="1"/>
  <c r="H1475" i="1"/>
  <c r="J1478" i="1"/>
  <c r="D50" i="4"/>
  <c r="F68" i="4"/>
  <c r="D82" i="4"/>
  <c r="F112" i="4"/>
  <c r="F164" i="4"/>
  <c r="F169" i="4"/>
  <c r="D196" i="4"/>
  <c r="D344" i="4"/>
  <c r="D396" i="4"/>
  <c r="D459" i="4"/>
  <c r="E143" i="9"/>
  <c r="B143" i="9" s="1"/>
  <c r="F13" i="5"/>
  <c r="F70" i="5"/>
  <c r="D69" i="5"/>
  <c r="F130" i="6"/>
  <c r="D129" i="6"/>
  <c r="D49" i="8"/>
  <c r="E22" i="9"/>
  <c r="B22" i="9" s="1"/>
  <c r="E28" i="9"/>
  <c r="B28" i="9" s="1"/>
  <c r="E34" i="9"/>
  <c r="B34" i="9" s="1"/>
  <c r="E40" i="9"/>
  <c r="B40" i="9" s="1"/>
  <c r="E46" i="9"/>
  <c r="B46" i="9" s="1"/>
  <c r="E52" i="9"/>
  <c r="B52" i="9" s="1"/>
  <c r="E58" i="9"/>
  <c r="B58" i="9" s="1"/>
  <c r="E64" i="9"/>
  <c r="B64" i="9" s="1"/>
  <c r="E70" i="9"/>
  <c r="B70" i="9" s="1"/>
  <c r="E76" i="9"/>
  <c r="B76" i="9" s="1"/>
  <c r="E82" i="9"/>
  <c r="B82" i="9" s="1"/>
  <c r="E118" i="9"/>
  <c r="B118" i="9" s="1"/>
  <c r="E126" i="9"/>
  <c r="B126" i="9" s="1"/>
  <c r="E144" i="9"/>
  <c r="B144" i="9" s="1"/>
  <c r="E152" i="9"/>
  <c r="B152" i="9" s="1"/>
  <c r="B218" i="9"/>
  <c r="F221" i="9"/>
  <c r="B221" i="9" s="1"/>
  <c r="B226" i="9"/>
  <c r="B231" i="9"/>
  <c r="B242" i="9"/>
  <c r="F245" i="9"/>
  <c r="B245" i="9" s="1"/>
  <c r="B252" i="9"/>
  <c r="B270" i="9"/>
  <c r="E293" i="9"/>
  <c r="B293" i="9" s="1"/>
  <c r="H626" i="1"/>
  <c r="H632" i="1"/>
  <c r="J1440" i="1"/>
  <c r="J1443" i="1"/>
  <c r="J1446" i="1"/>
  <c r="J1449" i="1"/>
  <c r="J1452" i="1"/>
  <c r="J1455" i="1"/>
  <c r="J1458" i="1"/>
  <c r="H1461" i="1"/>
  <c r="J1464" i="1"/>
  <c r="J1467" i="1"/>
  <c r="H1470" i="1"/>
  <c r="J1473" i="1"/>
  <c r="J1476" i="1"/>
  <c r="J1479" i="1"/>
  <c r="D7" i="4"/>
  <c r="D124" i="4"/>
  <c r="D133" i="4"/>
  <c r="D152" i="4"/>
  <c r="D311" i="4"/>
  <c r="D363" i="4"/>
  <c r="D644" i="4"/>
  <c r="C638" i="1" s="1"/>
  <c r="D421" i="4"/>
  <c r="D625" i="4"/>
  <c r="H289" i="9"/>
  <c r="E87" i="5"/>
  <c r="D1065" i="1" s="1"/>
  <c r="H1065" i="1" s="1"/>
  <c r="F180" i="5"/>
  <c r="D177" i="5"/>
  <c r="F6" i="6"/>
  <c r="D5" i="6"/>
  <c r="E38" i="7"/>
  <c r="B275" i="9"/>
  <c r="B106" i="9"/>
  <c r="B142" i="9"/>
  <c r="B225" i="9"/>
  <c r="H1173" i="1"/>
  <c r="H1176" i="1"/>
  <c r="H1179" i="1"/>
  <c r="H1182" i="1"/>
  <c r="H1185" i="1"/>
  <c r="H1188" i="1"/>
  <c r="H1191" i="1"/>
  <c r="H1194" i="1"/>
  <c r="H1197" i="1"/>
  <c r="H1200" i="1"/>
  <c r="H1203" i="1"/>
  <c r="H1206" i="1"/>
  <c r="H1209" i="1"/>
  <c r="H1212" i="1"/>
  <c r="H1218" i="1"/>
  <c r="H1221" i="1"/>
  <c r="H1224" i="1"/>
  <c r="H1227" i="1"/>
  <c r="H1230" i="1"/>
  <c r="H1233" i="1"/>
  <c r="H1236" i="1"/>
  <c r="H1239" i="1"/>
  <c r="H1242" i="1"/>
  <c r="H1245" i="1"/>
  <c r="H1248" i="1"/>
  <c r="H1251" i="1"/>
  <c r="H1254" i="1"/>
  <c r="H1257" i="1"/>
  <c r="H1260" i="1"/>
  <c r="H1263" i="1"/>
  <c r="H1266" i="1"/>
  <c r="H1269" i="1"/>
  <c r="H1272" i="1"/>
  <c r="H1275" i="1"/>
  <c r="H1278" i="1"/>
  <c r="H1281" i="1"/>
  <c r="H1284" i="1"/>
  <c r="H1287" i="1"/>
  <c r="H1290" i="1"/>
  <c r="H1293" i="1"/>
  <c r="H1296" i="1"/>
  <c r="H1302" i="1"/>
  <c r="H1305" i="1"/>
  <c r="H1308" i="1"/>
  <c r="H1311" i="1"/>
  <c r="H1314" i="1"/>
  <c r="H1317" i="1"/>
  <c r="H1320" i="1"/>
  <c r="H1323" i="1"/>
  <c r="H1326" i="1"/>
  <c r="H1332" i="1"/>
  <c r="H1335" i="1"/>
  <c r="H1338" i="1"/>
  <c r="H1341" i="1"/>
  <c r="H1344" i="1"/>
  <c r="H1347" i="1"/>
  <c r="H1350" i="1"/>
  <c r="H1353" i="1"/>
  <c r="H1356" i="1"/>
  <c r="H1359" i="1"/>
  <c r="H1362" i="1"/>
  <c r="H1365" i="1"/>
  <c r="H1368" i="1"/>
  <c r="H1371" i="1"/>
  <c r="H1374" i="1"/>
  <c r="H1377" i="1"/>
  <c r="H1380" i="1"/>
  <c r="H1386" i="1"/>
  <c r="H1389" i="1"/>
  <c r="H1392" i="1"/>
  <c r="H1395" i="1"/>
  <c r="H1398" i="1"/>
  <c r="H1401" i="1"/>
  <c r="H1404" i="1"/>
  <c r="H1407" i="1"/>
  <c r="H1410" i="1"/>
  <c r="H1413" i="1"/>
  <c r="H1416" i="1"/>
  <c r="H1419" i="1"/>
  <c r="H1422" i="1"/>
  <c r="H1425" i="1"/>
  <c r="H1428" i="1"/>
  <c r="H1431" i="1"/>
  <c r="H1434" i="1"/>
  <c r="F177" i="4"/>
  <c r="F188" i="4"/>
  <c r="F79" i="5"/>
  <c r="D78" i="5"/>
  <c r="D118" i="5"/>
  <c r="F170" i="5"/>
  <c r="F259" i="5"/>
  <c r="D258" i="5"/>
  <c r="E22" i="7"/>
  <c r="E23" i="9"/>
  <c r="B23" i="9" s="1"/>
  <c r="E29" i="9"/>
  <c r="B29" i="9" s="1"/>
  <c r="E35" i="9"/>
  <c r="B35" i="9" s="1"/>
  <c r="E41" i="9"/>
  <c r="B41" i="9" s="1"/>
  <c r="E47" i="9"/>
  <c r="B47" i="9" s="1"/>
  <c r="E53" i="9"/>
  <c r="B53" i="9" s="1"/>
  <c r="E59" i="9"/>
  <c r="B59" i="9" s="1"/>
  <c r="E65" i="9"/>
  <c r="B65" i="9" s="1"/>
  <c r="E71" i="9"/>
  <c r="B71" i="9" s="1"/>
  <c r="E77" i="9"/>
  <c r="B77" i="9" s="1"/>
  <c r="E100" i="9"/>
  <c r="B100" i="9" s="1"/>
  <c r="E108" i="9"/>
  <c r="B108" i="9" s="1"/>
  <c r="E136" i="9"/>
  <c r="B136" i="9" s="1"/>
  <c r="B219" i="9"/>
  <c r="B230" i="9"/>
  <c r="F233" i="9"/>
  <c r="B233" i="9" s="1"/>
  <c r="B238" i="9"/>
  <c r="B243" i="9"/>
  <c r="B256" i="9"/>
  <c r="E287" i="9"/>
  <c r="B287" i="9" s="1"/>
  <c r="F239" i="5"/>
  <c r="F115" i="6"/>
  <c r="E176" i="5"/>
  <c r="F234" i="5"/>
  <c r="D238" i="5"/>
  <c r="D89" i="6"/>
  <c r="D114" i="6"/>
  <c r="G289" i="9"/>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42" i="8"/>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G1409" i="1" l="1"/>
  <c r="H638" i="1"/>
  <c r="F643" i="4"/>
  <c r="C637" i="1"/>
  <c r="G637" i="1" s="1"/>
  <c r="F213" i="9"/>
  <c r="B213" i="9" s="1"/>
  <c r="H19" i="9"/>
  <c r="E19" i="9" s="1"/>
  <c r="B19" i="9" s="1"/>
  <c r="G1222" i="1"/>
  <c r="E289" i="9"/>
  <c r="B289" i="9" s="1"/>
  <c r="D1183" i="1"/>
  <c r="G1183" i="1" s="1"/>
  <c r="H1183" i="1"/>
  <c r="G1184" i="1"/>
  <c r="E237" i="5"/>
  <c r="E175" i="5" s="1"/>
  <c r="D1152" i="1" s="1"/>
  <c r="D1215" i="1"/>
  <c r="E420" i="4"/>
  <c r="D414" i="1" s="1"/>
  <c r="D415" i="1"/>
  <c r="E166" i="9"/>
  <c r="B166" i="9" s="1"/>
  <c r="G359" i="1"/>
  <c r="E350" i="4"/>
  <c r="D345" i="1" s="1"/>
  <c r="D346" i="1"/>
  <c r="G638" i="1"/>
  <c r="G259" i="1"/>
  <c r="G260" i="1"/>
  <c r="E151" i="4"/>
  <c r="D147" i="1" s="1"/>
  <c r="F106" i="4"/>
  <c r="E6" i="4"/>
  <c r="I16" i="3" s="1"/>
  <c r="F35" i="6"/>
  <c r="C1329" i="1"/>
  <c r="H25" i="3"/>
  <c r="F89" i="6"/>
  <c r="C1383" i="1"/>
  <c r="F118" i="5"/>
  <c r="C1096" i="1"/>
  <c r="F421" i="4"/>
  <c r="D420" i="4"/>
  <c r="C415" i="1"/>
  <c r="F124" i="4"/>
  <c r="C120" i="1"/>
  <c r="F215" i="4"/>
  <c r="C211" i="1"/>
  <c r="F567" i="4"/>
  <c r="C561" i="1"/>
  <c r="I28" i="3"/>
  <c r="D1435" i="1"/>
  <c r="F625" i="4"/>
  <c r="C619" i="1"/>
  <c r="F238" i="5"/>
  <c r="C1215" i="1"/>
  <c r="D237" i="5"/>
  <c r="F78" i="5"/>
  <c r="C1056" i="1"/>
  <c r="G307" i="9"/>
  <c r="E307" i="9" s="1"/>
  <c r="B307" i="9" s="1"/>
  <c r="D176" i="5"/>
  <c r="C1154" i="1"/>
  <c r="F7" i="4"/>
  <c r="D6" i="4"/>
  <c r="C3" i="1"/>
  <c r="C1524" i="1"/>
  <c r="D43" i="8"/>
  <c r="F146" i="5"/>
  <c r="C1124" i="1"/>
  <c r="F529" i="4"/>
  <c r="D528" i="4"/>
  <c r="C523" i="1"/>
  <c r="E7" i="5"/>
  <c r="E68" i="5"/>
  <c r="D1047" i="1"/>
  <c r="E298" i="4"/>
  <c r="D294" i="1"/>
  <c r="F133" i="4"/>
  <c r="C129" i="1"/>
  <c r="F50" i="4"/>
  <c r="C46" i="1"/>
  <c r="D1453" i="1"/>
  <c r="I30" i="3"/>
  <c r="E5" i="7"/>
  <c r="F363" i="4"/>
  <c r="C358" i="1"/>
  <c r="F129" i="6"/>
  <c r="C1423" i="1"/>
  <c r="F459" i="4"/>
  <c r="C453" i="1"/>
  <c r="F351" i="4"/>
  <c r="D350" i="4"/>
  <c r="C346" i="1"/>
  <c r="F12" i="5"/>
  <c r="D7" i="5"/>
  <c r="C990" i="1"/>
  <c r="F224" i="4"/>
  <c r="C220" i="1"/>
  <c r="F196" i="4"/>
  <c r="C192" i="1"/>
  <c r="G1437" i="1"/>
  <c r="I22" i="3"/>
  <c r="D1153" i="1"/>
  <c r="F258" i="5"/>
  <c r="C1235" i="1"/>
  <c r="I31" i="3"/>
  <c r="D1469" i="1"/>
  <c r="F311" i="4"/>
  <c r="C306" i="1"/>
  <c r="F396" i="4"/>
  <c r="C391" i="1"/>
  <c r="F82" i="4"/>
  <c r="C78" i="1"/>
  <c r="F593" i="4"/>
  <c r="C587" i="1"/>
  <c r="E528" i="4"/>
  <c r="I25" i="3"/>
  <c r="D1329" i="1"/>
  <c r="F114" i="6"/>
  <c r="C1408" i="1"/>
  <c r="H27" i="3"/>
  <c r="B192" i="9"/>
  <c r="D141" i="6"/>
  <c r="C1435" i="1" s="1"/>
  <c r="E21" i="9"/>
  <c r="B21" i="9" s="1"/>
  <c r="C1299" i="1"/>
  <c r="H24" i="3"/>
  <c r="D151" i="4"/>
  <c r="C148" i="1"/>
  <c r="F69" i="5"/>
  <c r="D68" i="5"/>
  <c r="C1047" i="1"/>
  <c r="F344" i="4"/>
  <c r="C339" i="1"/>
  <c r="F252" i="4"/>
  <c r="C248" i="1"/>
  <c r="C1436" i="1"/>
  <c r="H29" i="3"/>
  <c r="F515" i="4"/>
  <c r="C509" i="1"/>
  <c r="F299" i="4"/>
  <c r="D298" i="4"/>
  <c r="C294" i="1"/>
  <c r="F580" i="4"/>
  <c r="C574" i="1"/>
  <c r="F644" i="4"/>
  <c r="I34" i="3"/>
  <c r="C1517" i="1"/>
  <c r="F141" i="6"/>
  <c r="H28" i="3"/>
  <c r="G317" i="9"/>
  <c r="E317"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637" i="1" l="1"/>
  <c r="D1214" i="1"/>
  <c r="I23" i="3"/>
  <c r="E289" i="4"/>
  <c r="D285" i="1" s="1"/>
  <c r="I17" i="3"/>
  <c r="D2" i="1"/>
  <c r="H129" i="1"/>
  <c r="G129" i="1"/>
  <c r="I35" i="3"/>
  <c r="C1518" i="1"/>
  <c r="D635" i="4"/>
  <c r="C414" i="1"/>
  <c r="F420" i="4"/>
  <c r="K1450" i="9"/>
  <c r="H248" i="1"/>
  <c r="G248" i="1"/>
  <c r="H391" i="1"/>
  <c r="G391" i="1"/>
  <c r="H1235" i="1"/>
  <c r="G1235" i="1"/>
  <c r="H192" i="1"/>
  <c r="G192" i="1"/>
  <c r="H1423" i="1"/>
  <c r="G1423" i="1"/>
  <c r="G1453" i="1"/>
  <c r="H1453" i="1"/>
  <c r="E407" i="4"/>
  <c r="D402" i="1" s="1"/>
  <c r="D293" i="1"/>
  <c r="E408" i="4"/>
  <c r="D403" i="1" s="1"/>
  <c r="E412" i="4"/>
  <c r="H16" i="3"/>
  <c r="C2" i="1"/>
  <c r="D412" i="4"/>
  <c r="F6" i="4"/>
  <c r="H120" i="1"/>
  <c r="G120" i="1"/>
  <c r="F176" i="5"/>
  <c r="D175" i="5"/>
  <c r="H22" i="3"/>
  <c r="C1153" i="1"/>
  <c r="H509" i="1"/>
  <c r="G509" i="1"/>
  <c r="H148" i="1"/>
  <c r="G148" i="1"/>
  <c r="E636" i="4"/>
  <c r="D630" i="1" s="1"/>
  <c r="D522" i="1"/>
  <c r="E635" i="4"/>
  <c r="D629" i="1" s="1"/>
  <c r="H346" i="1"/>
  <c r="G346" i="1"/>
  <c r="H46" i="1"/>
  <c r="G46" i="1"/>
  <c r="H1124" i="1"/>
  <c r="G1124" i="1"/>
  <c r="F237" i="5"/>
  <c r="H23" i="3"/>
  <c r="C1214" i="1"/>
  <c r="H1383" i="1"/>
  <c r="G1383" i="1"/>
  <c r="G312" i="9"/>
  <c r="E312" i="9" s="1"/>
  <c r="B312" i="9" s="1"/>
  <c r="H574" i="1"/>
  <c r="G574" i="1"/>
  <c r="H339" i="1"/>
  <c r="G339" i="1"/>
  <c r="D289" i="4"/>
  <c r="H17" i="3"/>
  <c r="C147" i="1"/>
  <c r="F151" i="4"/>
  <c r="H587" i="1"/>
  <c r="G587" i="1"/>
  <c r="H306" i="1"/>
  <c r="G306" i="1"/>
  <c r="H220" i="1"/>
  <c r="G220" i="1"/>
  <c r="D408" i="4"/>
  <c r="C345" i="1"/>
  <c r="F350" i="4"/>
  <c r="H358" i="1"/>
  <c r="G358" i="1"/>
  <c r="D1046" i="1"/>
  <c r="I21" i="3"/>
  <c r="H1154" i="1"/>
  <c r="G1154" i="1"/>
  <c r="H1215" i="1"/>
  <c r="G1215" i="1"/>
  <c r="H561" i="1"/>
  <c r="G561" i="1"/>
  <c r="H415" i="1"/>
  <c r="G415" i="1"/>
  <c r="H1408" i="1"/>
  <c r="G1408" i="1"/>
  <c r="E6" i="5"/>
  <c r="D985" i="1"/>
  <c r="I20" i="3"/>
  <c r="H294" i="1"/>
  <c r="G294" i="1"/>
  <c r="G1436" i="1"/>
  <c r="H1047" i="1"/>
  <c r="G1047" i="1"/>
  <c r="G1299" i="1"/>
  <c r="H1299" i="1"/>
  <c r="H78" i="1"/>
  <c r="G78" i="1"/>
  <c r="G1469" i="1"/>
  <c r="H1469" i="1"/>
  <c r="H990" i="1"/>
  <c r="G990" i="1"/>
  <c r="H453" i="1"/>
  <c r="G453" i="1"/>
  <c r="I29" i="3"/>
  <c r="D1436" i="1"/>
  <c r="H1436" i="1" s="1"/>
  <c r="H523" i="1"/>
  <c r="G523" i="1"/>
  <c r="H1524" i="1"/>
  <c r="G1524" i="1"/>
  <c r="H619" i="1"/>
  <c r="G619" i="1"/>
  <c r="H211" i="1"/>
  <c r="G211" i="1"/>
  <c r="H1329" i="1"/>
  <c r="G1329" i="1"/>
  <c r="G313" i="9"/>
  <c r="E313" i="9" s="1"/>
  <c r="B313" i="9" s="1"/>
  <c r="D407" i="4"/>
  <c r="C293" i="1"/>
  <c r="F298" i="4"/>
  <c r="G315" i="9"/>
  <c r="E315" i="9" s="1"/>
  <c r="F68" i="5"/>
  <c r="H21" i="3"/>
  <c r="C1046" i="1"/>
  <c r="F7" i="5"/>
  <c r="D6" i="5"/>
  <c r="H20" i="3"/>
  <c r="C985" i="1"/>
  <c r="D636" i="4"/>
  <c r="C522" i="1"/>
  <c r="F528" i="4"/>
  <c r="H3" i="1"/>
  <c r="G3" i="1"/>
  <c r="H1056" i="1"/>
  <c r="G1056" i="1"/>
  <c r="H1096" i="1"/>
  <c r="G1096" i="1"/>
  <c r="B317" i="9"/>
  <c r="E316" i="9"/>
  <c r="H1435" i="1"/>
  <c r="G1435" i="1"/>
  <c r="H9" i="3"/>
  <c r="H1517" i="1"/>
  <c r="G1517" i="1"/>
  <c r="H11" i="3"/>
  <c r="E290" i="4" l="1"/>
  <c r="D286" i="1" s="1"/>
  <c r="E291" i="4"/>
  <c r="D287" i="1" s="1"/>
  <c r="E413" i="4"/>
  <c r="E415" i="4" s="1"/>
  <c r="D410" i="1" s="1"/>
  <c r="H1214" i="1"/>
  <c r="G1214" i="1"/>
  <c r="E639" i="4"/>
  <c r="D407" i="1"/>
  <c r="H414" i="1"/>
  <c r="G414" i="1"/>
  <c r="F408" i="4"/>
  <c r="C403" i="1"/>
  <c r="C285" i="1"/>
  <c r="D291" i="4"/>
  <c r="F289" i="4"/>
  <c r="D413" i="4"/>
  <c r="D414" i="4" s="1"/>
  <c r="H1153" i="1"/>
  <c r="G1153" i="1"/>
  <c r="F635" i="4"/>
  <c r="C629" i="1"/>
  <c r="F412" i="4"/>
  <c r="C407" i="1"/>
  <c r="D639" i="4"/>
  <c r="C984" i="1"/>
  <c r="G284" i="9"/>
  <c r="E284" i="9" s="1"/>
  <c r="B284" i="9" s="1"/>
  <c r="G278" i="9"/>
  <c r="F6" i="5"/>
  <c r="H293" i="1"/>
  <c r="G293" i="1"/>
  <c r="E311" i="9"/>
  <c r="I11" i="3" s="1"/>
  <c r="H522" i="1"/>
  <c r="G522" i="1"/>
  <c r="H1046" i="1"/>
  <c r="G1046" i="1"/>
  <c r="F407" i="4"/>
  <c r="C402" i="1"/>
  <c r="H345" i="1"/>
  <c r="G345" i="1"/>
  <c r="D290" i="4"/>
  <c r="H1518" i="1"/>
  <c r="G1518" i="1"/>
  <c r="F636" i="4"/>
  <c r="C630" i="1"/>
  <c r="H985" i="1"/>
  <c r="G985" i="1"/>
  <c r="H278" i="9"/>
  <c r="D984" i="1"/>
  <c r="G2" i="1"/>
  <c r="H2" i="1"/>
  <c r="F175" i="5"/>
  <c r="C1152" i="1"/>
  <c r="B315" i="9"/>
  <c r="E314" i="9"/>
  <c r="I10" i="3" s="1"/>
  <c r="H147" i="1"/>
  <c r="G147" i="1"/>
  <c r="N3" i="9"/>
  <c r="K3" i="9"/>
  <c r="I9" i="3"/>
  <c r="D408" i="1" l="1"/>
  <c r="E414" i="4"/>
  <c r="D409" i="1" s="1"/>
  <c r="E640" i="4"/>
  <c r="D634" i="1" s="1"/>
  <c r="H402" i="1"/>
  <c r="G402" i="1"/>
  <c r="F639" i="4"/>
  <c r="C633" i="1"/>
  <c r="H403" i="1"/>
  <c r="G403" i="1"/>
  <c r="H630" i="1"/>
  <c r="G630" i="1"/>
  <c r="C287" i="1"/>
  <c r="F291" i="4"/>
  <c r="H8" i="3"/>
  <c r="M3" i="9" s="1"/>
  <c r="G984" i="1"/>
  <c r="H984" i="1"/>
  <c r="H285" i="1"/>
  <c r="G285" i="1"/>
  <c r="D633" i="1"/>
  <c r="G407" i="1"/>
  <c r="H407" i="1"/>
  <c r="H1152" i="1"/>
  <c r="G1152" i="1"/>
  <c r="F290" i="4"/>
  <c r="C286" i="1"/>
  <c r="D640" i="4"/>
  <c r="D641" i="4" s="1"/>
  <c r="F413" i="4"/>
  <c r="D415" i="4"/>
  <c r="C408" i="1"/>
  <c r="H629" i="1"/>
  <c r="G629" i="1"/>
  <c r="E278" i="9"/>
  <c r="C409" i="1"/>
  <c r="F414" i="4"/>
  <c r="E641" i="4" l="1"/>
  <c r="D635" i="1" s="1"/>
  <c r="E642" i="4"/>
  <c r="F641" i="4"/>
  <c r="C635" i="1"/>
  <c r="G287" i="1"/>
  <c r="H287" i="1"/>
  <c r="H408" i="1"/>
  <c r="G408" i="1"/>
  <c r="F415" i="4"/>
  <c r="C410" i="1"/>
  <c r="G409" i="1"/>
  <c r="H409" i="1"/>
  <c r="H633" i="1"/>
  <c r="G633" i="1"/>
  <c r="E277" i="9"/>
  <c r="I8" i="3" s="1"/>
  <c r="B278" i="9"/>
  <c r="D642" i="4"/>
  <c r="D645" i="4" s="1"/>
  <c r="F640" i="4"/>
  <c r="C634" i="1"/>
  <c r="H286" i="1"/>
  <c r="G286" i="1"/>
  <c r="E645" i="4" l="1"/>
  <c r="D639" i="1" s="1"/>
  <c r="D636" i="1"/>
  <c r="E646" i="4"/>
  <c r="F645" i="4"/>
  <c r="H18" i="3"/>
  <c r="C639" i="1"/>
  <c r="G410" i="1"/>
  <c r="H410" i="1"/>
  <c r="H634" i="1"/>
  <c r="G634" i="1"/>
  <c r="H635" i="1"/>
  <c r="G635" i="1"/>
  <c r="C636" i="1"/>
  <c r="D646" i="4"/>
  <c r="F642" i="4"/>
  <c r="I18" i="3" l="1"/>
  <c r="G276" i="9"/>
  <c r="E276" i="9" s="1"/>
  <c r="B276" i="9" s="1"/>
  <c r="I19" i="3"/>
  <c r="D640" i="1"/>
  <c r="H7" i="3" s="1"/>
  <c r="J3" i="9" s="1"/>
  <c r="G639" i="1"/>
  <c r="H639" i="1"/>
  <c r="F646" i="4"/>
  <c r="H19" i="3"/>
  <c r="C640" i="1"/>
  <c r="G636" i="1"/>
  <c r="H636" i="1"/>
  <c r="H640" i="1" l="1"/>
  <c r="G640" i="1"/>
  <c r="G274" i="9"/>
  <c r="I17" i="9"/>
  <c r="G16" i="9"/>
  <c r="K6" i="9"/>
  <c r="K8" i="9"/>
  <c r="I11" i="9"/>
  <c r="I13" i="9"/>
  <c r="M15" i="9"/>
  <c r="I7" i="9"/>
  <c r="J13" i="9"/>
  <c r="H18" i="9"/>
  <c r="M16" i="9"/>
  <c r="K5" i="9"/>
  <c r="K9" i="9"/>
  <c r="I12" i="9"/>
  <c r="G15" i="9"/>
  <c r="J12" i="9"/>
  <c r="J17" i="9"/>
  <c r="J8" i="9"/>
  <c r="L15" i="9"/>
  <c r="M272" i="9"/>
  <c r="H17" i="9"/>
  <c r="I5" i="9"/>
  <c r="I9" i="9"/>
  <c r="J11" i="9"/>
  <c r="K7" i="9"/>
  <c r="I8" i="9"/>
  <c r="H15" i="9"/>
  <c r="H274" i="9"/>
  <c r="H16" i="9"/>
  <c r="J6" i="9"/>
  <c r="K12" i="9"/>
  <c r="L272" i="9"/>
  <c r="G17" i="9"/>
  <c r="J5" i="9"/>
  <c r="J7" i="9"/>
  <c r="J9" i="9"/>
  <c r="K11" i="9"/>
  <c r="K13" i="9"/>
  <c r="G18" i="9"/>
  <c r="L16" i="9"/>
  <c r="I6" i="9"/>
  <c r="J10" i="9"/>
  <c r="K10" i="9"/>
  <c r="F272" i="9" l="1"/>
  <c r="F20" i="9" s="1"/>
  <c r="F15" i="9"/>
  <c r="E17" i="9"/>
  <c r="B17" i="9" s="1"/>
  <c r="E18" i="9"/>
  <c r="B18" i="9" s="1"/>
  <c r="E12" i="9"/>
  <c r="B12" i="9" s="1"/>
  <c r="E7" i="9"/>
  <c r="B7" i="9" s="1"/>
  <c r="E16" i="9"/>
  <c r="E8" i="9"/>
  <c r="B8" i="9" s="1"/>
  <c r="F16" i="9"/>
  <c r="E10" i="9"/>
  <c r="B10" i="9" s="1"/>
  <c r="E13" i="9"/>
  <c r="B13" i="9" s="1"/>
  <c r="E274" i="9"/>
  <c r="E6" i="9"/>
  <c r="B6" i="9" s="1"/>
  <c r="E9" i="9"/>
  <c r="B9" i="9" s="1"/>
  <c r="E11" i="9"/>
  <c r="B11" i="9" s="1"/>
  <c r="E15" i="9"/>
  <c r="E5" i="9"/>
  <c r="B272" i="9" l="1"/>
  <c r="F14" i="9"/>
  <c r="F3" i="9" s="1"/>
  <c r="B16" i="9"/>
  <c r="E20" i="9"/>
  <c r="I7" i="3" s="1"/>
  <c r="B274" i="9"/>
  <c r="B5" i="9"/>
  <c r="E4"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<sst xmlns="http://schemas.openxmlformats.org/spreadsheetml/2006/main" count="4369" uniqueCount="3421">
  <si>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</si>
  <si>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</si>
  <si>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</si>
  <si>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</si>
  <si>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</si>
  <si>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</si>
  <si>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</si>
  <si>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</si>
  <si>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</si>
  <si>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</si>
  <si>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</si>
  <si>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</si>
  <si>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</si>
  <si>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</si>
  <si>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</si>
  <si>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</si>
  <si>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</si>
  <si>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</si>
  <si>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</si>
  <si>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</si>
  <si>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</si>
  <si>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</si>
  <si>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</si>
  <si>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</si>
  <si>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</si>
  <si>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</si>
  <si>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</si>
  <si>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</si>
  <si>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</si>
  <si>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</si>
  <si>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</si>
  <si>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</si>
  <si>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</si>
  <si>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</si>
  <si>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</si>
  <si>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</si>
  <si>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</si>
  <si>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</si>
  <si>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</si>
  <si>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</si>
  <si>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</si>
  <si>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</si>
  <si>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</si>
  <si>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</si>
  <si>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</si>
  <si>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</si>
  <si>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</si>
  <si>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</si>
  <si>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13668 - OSNOVNA ŠKOLA VLADIMIRA NAZORA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</si>
  <si>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</si>
  <si>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</si>
  <si>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</si>
  <si>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</si>
  <si>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</si>
  <si>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</si>
  <si>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</si>
  <si>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</si>
  <si>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</si>
  <si>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</si>
  <si>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</si>
  <si>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</si>
  <si>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</si>
  <si>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</si>
  <si>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</si>
  <si>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</si>
  <si>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</si>
  <si>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</si>
  <si>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</si>
  <si>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</si>
  <si>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</si>
  <si>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</si>
  <si>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</si>
  <si>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</si>
  <si>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</si>
  <si>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</si>
  <si>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</si>
  <si>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</si>
  <si>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</si>
  <si>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</si>
  <si>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</si>
  <si>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</si>
  <si>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</si>
  <si>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</si>
  <si>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</si>
  <si>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</si>
  <si>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</si>
  <si>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</si>
  <si>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</si>
  <si>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</si>
  <si>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</si>
  <si>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</si>
  <si>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</si>
  <si>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</si>
  <si>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</si>
  <si>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</si>
  <si>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</si>
  <si>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</si>
  <si>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</si>
  <si>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</si>
  <si>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</si>
  <si>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</si>
  <si>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</si>
  <si>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</si>
  <si>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</si>
  <si>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</si>
  <si>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</si>
  <si>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</si>
  <si>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</si>
  <si>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</si>
  <si>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</si>
  <si>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</si>
  <si>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</si>
  <si>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</si>
  <si>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</si>
  <si>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</si>
  <si>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</si>
  <si>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</si>
  <si>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</si>
  <si>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</si>
  <si>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</si>
  <si>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</si>
  <si>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</si>
  <si>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</si>
  <si>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</si>
  <si>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</si>
  <si>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</si>
  <si>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</si>
  <si>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</si>
  <si>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</si>
  <si>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</si>
  <si>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</si>
  <si>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</si>
  <si>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</si>
  <si>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</si>
  <si>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</si>
  <si>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</si>
  <si>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</si>
  <si>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</si>
  <si>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</si>
  <si>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</si>
  <si>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</si>
  <si>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</si>
  <si>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</si>
  <si>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</si>
  <si>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</si>
  <si>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</si>
  <si>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</si>
  <si>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</si>
  <si>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</si>
  <si>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</si>
  <si>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</si>
  <si>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</si>
  <si>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</si>
  <si>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</si>
  <si>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</si>
  <si>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</si>
  <si>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</si>
  <si>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</si>
  <si>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</si>
  <si>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</si>
  <si>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</si>
  <si>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</si>
  <si>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</si>
  <si>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</si>
  <si>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</si>
  <si>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</si>
  <si>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</si>
  <si>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</si>
  <si>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</si>
  <si>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</si>
  <si>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</si>
  <si>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</si>
  <si>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</si>
  <si>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</si>
  <si>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</si>
  <si>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</si>
  <si>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</si>
  <si>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</si>
  <si>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</si>
  <si>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</si>
  <si>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</si>
  <si>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</si>
  <si>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</si>
  <si>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</si>
  <si>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</si>
  <si>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</si>
  <si>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</si>
  <si>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</si>
  <si>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</si>
  <si>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</si>
  <si>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</si>
  <si>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</si>
  <si>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</si>
  <si>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</si>
  <si>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</si>
  <si>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</si>
  <si>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</si>
  <si>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</si>
  <si>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</si>
  <si>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</si>
  <si>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</si>
  <si>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</si>
  <si>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</si>
  <si>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</si>
  <si>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</si>
  <si>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</si>
  <si>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</si>
  <si>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</si>
  <si>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</si>
  <si>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</si>
  <si>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</si>
  <si>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</si>
  <si>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</si>
  <si>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</si>
  <si>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</si>
  <si>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</si>
  <si>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</si>
  <si>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</si>
  <si>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</si>
  <si>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</si>
  <si>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</si>
  <si>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</si>
  <si>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</si>
  <si>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</si>
  <si>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</si>
  <si>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</si>
  <si>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</si>
  <si>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</si>
  <si>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</si>
  <si>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</si>
  <si>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</si>
  <si>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</si>
  <si>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</si>
  <si>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</si>
  <si>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</si>
  <si>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</si>
  <si>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</si>
  <si>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</si>
  <si>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</si>
  <si>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</si>
  <si>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</si>
  <si>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</si>
  <si>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</si>
  <si>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</si>
  <si>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</si>
  <si>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</si>
  <si>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</si>
  <si>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</si>
  <si>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</si>
  <si>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</si>
  <si>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</si>
  <si>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</si>
  <si>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</si>
  <si>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</si>
  <si>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</si>
  <si>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</si>
  <si>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</si>
  <si>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</si>
  <si>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</si>
  <si>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</si>
  <si>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</si>
  <si>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</si>
  <si>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</si>
  <si>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</si>
  <si>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</si>
  <si>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</si>
  <si>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</si>
  <si>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</si>
  <si>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</si>
  <si>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</si>
  <si>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</si>
  <si>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</si>
  <si>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</si>
  <si>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</si>
  <si>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</si>
  <si>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</si>
  <si>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</si>
  <si>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</si>
  <si>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</si>
  <si>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</si>
  <si>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</si>
  <si>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</si>
  <si>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</si>
  <si>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</si>
  <si>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</si>
  <si>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</si>
  <si>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</si>
  <si>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</si>
  <si>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</si>
  <si>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</si>
  <si>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</si>
  <si>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</si>
  <si>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</si>
  <si>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</si>
  <si>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</si>
  <si>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</si>
  <si>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</si>
  <si>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</si>
  <si>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</si>
  <si>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</si>
  <si>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</si>
  <si>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</si>
  <si>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</si>
  <si>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</si>
  <si>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</si>
  <si>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</si>
  <si>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</si>
  <si>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</si>
  <si>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</si>
  <si>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</si>
  <si>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</si>
  <si>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</si>
  <si>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</si>
  <si>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</si>
  <si>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</si>
  <si>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</si>
  <si>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</si>
  <si>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</si>
  <si>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</si>
  <si>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</si>
  <si>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</si>
  <si>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</si>
  <si>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</si>
  <si>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</si>
  <si>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</si>
  <si>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</si>
  <si>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</si>
  <si>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</si>
  <si>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</si>
  <si>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</si>
  <si>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</si>
  <si>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</si>
  <si>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</si>
  <si>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</si>
  <si>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</si>
  <si>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</si>
  <si>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</si>
  <si>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</si>
  <si>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</si>
  <si>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</si>
  <si>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</si>
  <si>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</si>
  <si>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</si>
  <si>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</si>
  <si>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</si>
  <si>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</si>
  <si>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</si>
  <si>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</si>
  <si>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</si>
  <si>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</si>
  <si>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</si>
  <si>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</si>
  <si>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</si>
  <si>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</si>
  <si>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</si>
  <si>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</si>
  <si>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</si>
  <si>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</si>
  <si>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</si>
  <si>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</si>
  <si>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</si>
  <si>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</si>
  <si>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</si>
  <si>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</si>
  <si>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</si>
  <si>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</si>
  <si>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</si>
  <si>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</si>
  <si>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</si>
  <si>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</si>
  <si>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</si>
  <si>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</si>
  <si>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</si>
  <si>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</si>
  <si>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</si>
  <si>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</si>
  <si>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</si>
  <si>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</si>
  <si>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</si>
  <si>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</si>
  <si>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</si>
  <si>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</si>
  <si>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</si>
  <si>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</si>
  <si>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</si>
  <si>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</si>
  <si>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</si>
  <si>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</si>
  <si>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</si>
  <si>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</si>
  <si>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</si>
  <si>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</si>
  <si>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</si>
  <si>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</si>
  <si>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</si>
  <si>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</si>
  <si>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</si>
  <si>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</si>
  <si>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</si>
  <si>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</si>
  <si>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</si>
  <si>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</si>
  <si>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</si>
  <si>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</si>
  <si>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</si>
  <si>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</si>
  <si>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</si>
  <si>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</si>
  <si>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</si>
  <si>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</si>
  <si>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</si>
  <si>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</si>
  <si>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</si>
  <si>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</si>
  <si>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</si>
  <si>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</si>
  <si>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</si>
  <si>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</si>
  <si>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</si>
  <si>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</si>
  <si>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</si>
  <si>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</si>
  <si>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</si>
  <si>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</si>
  <si>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</si>
  <si>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</si>
  <si>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</si>
  <si>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</si>
  <si>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</si>
  <si>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</si>
  <si>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</si>
  <si>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</si>
  <si>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</si>
  <si>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</si>
  <si>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</si>
  <si>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</si>
  <si>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</si>
  <si>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</si>
  <si>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</si>
  <si>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</si>
  <si>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</si>
  <si>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</si>
  <si>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</si>
  <si>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</si>
  <si>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</si>
  <si>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</si>
  <si>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</si>
  <si>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</si>
  <si>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</si>
  <si>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</si>
  <si>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</si>
  <si>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</si>
  <si>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</si>
  <si>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</si>
  <si>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</si>
  <si>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</si>
  <si>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</si>
  <si>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</si>
  <si>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</si>
  <si>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</si>
  <si>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</si>
  <si>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</si>
  <si>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</si>
  <si>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</si>
  <si>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</si>
  <si>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</si>
  <si>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</si>
  <si>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</si>
  <si>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</si>
  <si>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</si>
  <si>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</si>
  <si>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</si>
  <si>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</si>
  <si>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</si>
  <si>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</si>
  <si>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</si>
  <si>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</si>
  <si>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</si>
  <si>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</si>
  <si>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</si>
  <si>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</si>
  <si>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</si>
  <si>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</si>
  <si>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</si>
  <si>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</si>
  <si>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</si>
  <si>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</si>
  <si>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</si>
  <si>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</si>
  <si>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</si>
  <si>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</si>
  <si>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</si>
  <si>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</si>
  <si>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</si>
  <si>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</si>
  <si>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</si>
  <si>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</si>
  <si>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</si>
  <si>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</si>
  <si>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</si>
  <si>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</si>
  <si>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</si>
  <si>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</si>
  <si>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</si>
  <si>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</si>
  <si>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</si>
  <si>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</si>
  <si>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</si>
  <si>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</si>
  <si>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</si>
  <si>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</si>
  <si>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</si>
  <si>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</si>
  <si>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</si>
  <si>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</si>
  <si>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</si>
  <si>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</si>
  <si>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</si>
  <si>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</si>
  <si>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</si>
  <si>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</si>
  <si>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</si>
  <si>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</si>
  <si>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</si>
  <si>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</si>
  <si>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</si>
  <si>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</si>
  <si>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</si>
  <si>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</si>
  <si>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</si>
  <si>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</si>
  <si>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</si>
  <si>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</si>
  <si>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</si>
  <si>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</si>
  <si>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</si>
  <si>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</si>
  <si>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</si>
  <si>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</si>
  <si>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</si>
  <si>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</si>
  <si>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</si>
  <si>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</si>
  <si>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</si>
  <si>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</si>
  <si>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</si>
  <si>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</si>
  <si>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</si>
  <si>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</si>
  <si>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</si>
  <si>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</si>
  <si>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</si>
  <si>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</si>
  <si>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</si>
  <si>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</si>
  <si>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</si>
  <si>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</si>
  <si>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</si>
  <si>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</si>
  <si>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</si>
  <si>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</si>
  <si>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</si>
  <si>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</si>
  <si>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</si>
  <si>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</si>
  <si>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</si>
  <si>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</si>
  <si>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</si>
  <si>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</si>
  <si>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</si>
  <si>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</si>
  <si>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</si>
  <si>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</si>
  <si>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</si>
  <si>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</si>
  <si>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</si>
  <si>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</si>
  <si>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</si>
  <si>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</si>
  <si>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</si>
  <si>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</si>
  <si>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</si>
  <si>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</si>
  <si>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</si>
  <si>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</si>
  <si>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</si>
  <si>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</si>
  <si>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</si>
  <si>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</si>
  <si>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</si>
  <si>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</si>
  <si>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</si>
  <si>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</si>
  <si>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</si>
  <si>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</si>
  <si>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</si>
  <si>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</si>
  <si>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</si>
  <si>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</si>
  <si>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</si>
  <si>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</si>
  <si>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</si>
  <si>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</si>
  <si>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</si>
  <si>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</si>
  <si>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</si>
  <si>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</si>
  <si>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</si>
  <si>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</si>
  <si>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</si>
  <si>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</si>
  <si>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</si>
  <si>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</si>
  <si>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</si>
  <si>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</si>
  <si>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</si>
  <si>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</si>
  <si>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</si>
  <si>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</si>
  <si>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</si>
  <si>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</si>
  <si>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</si>
  <si>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</si>
  <si>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</si>
  <si>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</si>
  <si>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</si>
  <si>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</si>
  <si>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</si>
  <si>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</si>
  <si>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</si>
  <si>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</si>
  <si>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</si>
  <si>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</si>
  <si>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</si>
  <si>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</si>
  <si>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</si>
  <si>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</si>
  <si>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</si>
  <si>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</si>
  <si>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</si>
  <si>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</si>
  <si>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</si>
  <si>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</si>
  <si>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</si>
  <si>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</si>
  <si>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</si>
  <si>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</si>
  <si>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</si>
  <si>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</si>
  <si>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</si>
  <si>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</si>
  <si>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</si>
  <si>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</si>
  <si>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</si>
  <si>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</si>
  <si>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</si>
  <si>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</si>
  <si>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</si>
  <si>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</si>
  <si>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</si>
  <si>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</si>
  <si>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</si>
  <si>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</si>
  <si>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</si>
  <si>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</si>
  <si>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</si>
  <si>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</si>
  <si>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</si>
  <si>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</si>
  <si>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</si>
  <si>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</si>
  <si>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</si>
  <si>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</si>
  <si>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</si>
  <si>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</si>
  <si>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</si>
  <si>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</si>
  <si>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</si>
  <si>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</si>
  <si>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</si>
  <si>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</si>
  <si>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</si>
  <si>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</si>
  <si>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</si>
  <si>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</si>
  <si>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</si>
  <si>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</si>
  <si>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</si>
  <si>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</si>
  <si>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</si>
  <si>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</si>
  <si>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</si>
  <si>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</si>
  <si>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</si>
  <si>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</si>
  <si>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</si>
  <si>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</si>
  <si>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</si>
  <si>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</si>
  <si>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</si>
  <si>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</si>
  <si>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</si>
  <si>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</si>
  <si>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</si>
  <si>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</si>
  <si>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</si>
  <si>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</si>
  <si>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</si>
  <si>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</si>
  <si>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</si>
  <si>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</si>
  <si>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</si>
  <si>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</si>
  <si>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</si>
  <si>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</si>
  <si>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</si>
  <si>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</si>
  <si>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</si>
  <si>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</si>
  <si>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</si>
  <si>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</si>
  <si>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</si>
  <si>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</si>
  <si>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</si>
  <si>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</si>
  <si>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</si>
  <si>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</si>
  <si>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</si>
  <si>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</si>
  <si>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</si>
  <si>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</si>
  <si>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</si>
  <si>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</si>
  <si>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</si>
  <si>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</si>
  <si>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</si>
  <si>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</si>
  <si>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</si>
  <si>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</si>
  <si>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</si>
  <si>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</si>
  <si>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</si>
  <si>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</si>
  <si>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</si>
  <si>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</si>
  <si>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</si>
  <si>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</si>
  <si>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</si>
  <si>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</si>
  <si>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</si>
  <si>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</si>
  <si>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</si>
  <si>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</si>
  <si>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</si>
  <si>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</si>
  <si>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</si>
  <si>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</si>
  <si>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</si>
  <si>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</si>
  <si>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</si>
  <si>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</si>
  <si>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</si>
  <si>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</si>
  <si>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</si>
  <si>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</si>
  <si>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</si>
  <si>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</si>
  <si>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</si>
  <si>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</si>
  <si>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</si>
  <si>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</si>
  <si>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</si>
  <si>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</si>
  <si>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</si>
  <si>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</si>
  <si>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</si>
  <si>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</si>
  <si>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</si>
  <si>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</si>
  <si>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</si>
  <si>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</si>
  <si>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</si>
  <si>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</si>
  <si>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</si>
  <si>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</si>
  <si>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</si>
  <si>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</si>
  <si>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</si>
  <si>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</si>
  <si>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</si>
  <si>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</si>
  <si>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</si>
  <si>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</si>
  <si>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</si>
  <si>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</si>
  <si>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</si>
  <si>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</si>
  <si>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</si>
  <si>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</si>
  <si>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</si>
  <si>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</si>
  <si>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</si>
  <si>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</si>
  <si>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</si>
  <si>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</si>
  <si>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</si>
  <si>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</si>
  <si>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</si>
  <si>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</si>
  <si>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</si>
  <si>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</si>
  <si>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</si>
  <si>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</si>
  <si>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</si>
  <si>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</si>
  <si>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</si>
  <si>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</si>
  <si>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</si>
  <si>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</si>
  <si>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</si>
  <si>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</si>
  <si>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</si>
  <si>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</si>
  <si>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</si>
  <si>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</si>
  <si>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</si>
  <si>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</si>
  <si>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</si>
  <si>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</si>
  <si>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</si>
  <si>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</si>
  <si>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</si>
  <si>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</si>
  <si>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</si>
  <si>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</si>
  <si>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</si>
  <si>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</si>
  <si>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</si>
  <si>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</si>
  <si>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</si>
  <si>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</si>
  <si>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</si>
  <si>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</si>
  <si>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</si>
  <si>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</si>
  <si>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</si>
  <si>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</si>
  <si>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</si>
  <si>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</si>
  <si>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</si>
  <si>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</si>
  <si>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</si>
  <si>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</si>
  <si>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</si>
  <si>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</si>
  <si>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</si>
  <si>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</si>
  <si>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</si>
  <si>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</si>
  <si>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</si>
  <si>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</si>
  <si>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</si>
  <si>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</si>
  <si>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</si>
  <si>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</si>
  <si>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</si>
  <si>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</si>
  <si>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</si>
  <si>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</si>
  <si>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</si>
  <si>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</si>
  <si>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</si>
  <si>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</si>
  <si>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</si>
  <si>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</si>
  <si>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</si>
  <si>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</si>
  <si>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</si>
  <si>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</si>
  <si>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</si>
  <si>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</si>
  <si>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</si>
  <si>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</si>
  <si>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</si>
  <si>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</si>
  <si>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</si>
  <si>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</si>
  <si>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</si>
  <si>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</si>
  <si>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</si>
  <si>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</si>
  <si>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</si>
  <si>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</si>
  <si>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</si>
  <si>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</si>
  <si>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</si>
  <si>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</si>
  <si>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</si>
  <si>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</si>
  <si>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</si>
  <si>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</si>
  <si>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</si>
  <si>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</si>
  <si>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</si>
  <si>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</si>
  <si>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</si>
  <si>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</si>
  <si>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</si>
  <si>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</si>
  <si>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</si>
  <si>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</si>
  <si>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</si>
  <si>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</si>
  <si>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</si>
  <si>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</si>
  <si>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</si>
  <si>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</si>
  <si>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</si>
  <si>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</si>
  <si>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</si>
  <si>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</si>
  <si>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</si>
  <si>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</si>
  <si>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</si>
  <si>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</si>
  <si>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</si>
  <si>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</si>
  <si>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</si>
  <si>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</si>
  <si>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</si>
  <si>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</si>
  <si>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</si>
  <si>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</si>
  <si>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</si>
  <si>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</si>
  <si>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</si>
  <si>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</si>
  <si>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</si>
  <si>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</si>
  <si>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</si>
  <si>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</si>
  <si>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</si>
  <si>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</si>
  <si>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</si>
  <si>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</si>
  <si>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</si>
  <si>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</si>
  <si>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</si>
  <si>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</si>
  <si>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</si>
  <si>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</si>
  <si>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</si>
  <si>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</si>
  <si>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</si>
  <si>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</si>
  <si>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</si>
  <si>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</si>
  <si>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</si>
  <si>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</si>
  <si>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</si>
  <si>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</si>
  <si>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</si>
  <si>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</si>
  <si>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</si>
  <si>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</si>
  <si>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</si>
  <si>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</si>
  <si>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</si>
  <si>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</si>
  <si>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</si>
  <si>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</si>
  <si>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</si>
  <si>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</si>
  <si>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</si>
  <si>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</si>
  <si>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</si>
  <si>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</si>
  <si>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</si>
  <si>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</si>
  <si>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</si>
  <si>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</si>
  <si>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</si>
  <si>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</si>
  <si>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</si>
  <si>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</si>
  <si>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</si>
  <si>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</si>
  <si>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</si>
  <si>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</si>
  <si>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</si>
  <si>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</si>
  <si>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</si>
  <si>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</si>
  <si>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</si>
  <si>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</si>
  <si>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</si>
  <si>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</si>
  <si>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</si>
  <si>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</si>
  <si>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</si>
  <si>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</si>
  <si>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</si>
  <si>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</si>
  <si>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</si>
  <si>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</si>
  <si>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</si>
  <si>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</si>
  <si>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</si>
  <si>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</si>
  <si>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</si>
  <si>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</si>
  <si>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</si>
  <si>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</si>
  <si>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</si>
  <si>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</si>
  <si>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</si>
  <si>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</si>
  <si>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</si>
  <si>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</si>
  <si>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</si>
  <si>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</si>
  <si>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</si>
  <si>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</si>
  <si>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</si>
  <si>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</si>
  <si>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</si>
  <si>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</si>
  <si>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</si>
  <si>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</si>
  <si>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</si>
  <si>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</si>
  <si>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</si>
  <si>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</si>
  <si>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</si>
  <si>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</si>
  <si>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</si>
  <si>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</si>
  <si>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</si>
  <si>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</si>
  <si>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</si>
  <si>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</si>
  <si>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</si>
  <si>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</si>
  <si>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</si>
  <si>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</si>
  <si>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</si>
  <si>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</si>
  <si>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</si>
  <si>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</si>
  <si>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</si>
  <si>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</si>
  <si>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</si>
  <si>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</si>
  <si>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</si>
  <si>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</si>
  <si>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</si>
  <si>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</si>
  <si>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</si>
  <si>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</si>
  <si>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</si>
  <si>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</si>
  <si>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</si>
  <si>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</si>
  <si>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</si>
  <si>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</si>
  <si>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</si>
  <si>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</si>
  <si>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</si>
  <si>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</si>
  <si>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</si>
  <si>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</si>
  <si>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</si>
  <si>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</si>
  <si>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</si>
  <si>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</si>
  <si>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</si>
  <si>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</si>
  <si>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</si>
  <si>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</si>
  <si>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</si>
  <si>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</si>
  <si>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</si>
  <si>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</si>
  <si>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</si>
  <si>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</si>
  <si>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</si>
  <si>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</si>
  <si>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</si>
  <si>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</si>
  <si>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</si>
  <si>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</si>
  <si>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</si>
  <si>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</si>
  <si>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</si>
  <si>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</si>
  <si>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</si>
  <si>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</si>
  <si>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</si>
  <si>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</si>
  <si>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</si>
  <si>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</si>
  <si>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</si>
  <si>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</si>
  <si>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</si>
  <si>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</si>
  <si>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</si>
  <si>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</si>
  <si>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</si>
  <si>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</si>
  <si>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</si>
  <si>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</si>
  <si>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</si>
  <si>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</si>
  <si>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</si>
  <si>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</si>
  <si>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</si>
  <si>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</si>
  <si>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</si>
  <si>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</si>
  <si>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</si>
  <si>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</si>
  <si>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</si>
  <si>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</si>
  <si>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</si>
  <si>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</si>
  <si>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</si>
  <si>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</si>
  <si>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</si>
  <si>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</si>
  <si>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</si>
  <si>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</si>
  <si>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</si>
  <si>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</si>
  <si>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</si>
  <si>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</si>
  <si>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</si>
  <si>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</si>
  <si>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</si>
  <si>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</si>
  <si>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</si>
  <si>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</si>
  <si>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</si>
  <si>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</si>
  <si>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</si>
  <si>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</si>
  <si>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</si>
  <si>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</si>
  <si>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</si>
  <si>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</si>
  <si>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</si>
  <si>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</si>
  <si>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</si>
  <si>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</si>
  <si>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</si>
  <si>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</si>
  <si>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</si>
  <si>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</si>
  <si>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</si>
  <si>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</si>
  <si>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</si>
  <si>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</si>
  <si>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</si>
  <si>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</si>
  <si>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</si>
  <si>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</si>
  <si>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</si>
  <si>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</si>
  <si>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</si>
  <si>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</si>
  <si>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</si>
  <si>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</si>
  <si>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</si>
  <si>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</si>
  <si>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</si>
  <si>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</si>
  <si>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</si>
  <si>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</si>
  <si>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</si>
  <si>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</si>
  <si>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</si>
  <si>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</si>
  <si>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</si>
  <si>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</si>
  <si>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</si>
  <si>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</si>
  <si>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</si>
  <si>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</si>
  <si>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</si>
  <si>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</si>
  <si>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</si>
  <si>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</si>
  <si>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</si>
  <si>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</si>
  <si>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</si>
  <si>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</si>
  <si>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</si>
  <si>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</si>
  <si>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</si>
  <si>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</si>
  <si>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</si>
  <si>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</si>
  <si>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</si>
  <si>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</si>
  <si>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</si>
  <si>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</si>
  <si>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</si>
  <si>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</si>
  <si>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</si>
  <si>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</si>
  <si>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</si>
  <si>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</si>
  <si>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</si>
  <si>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</si>
  <si>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</si>
  <si>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</si>
  <si>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</si>
  <si>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</si>
  <si>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</si>
  <si>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</si>
  <si>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</si>
  <si>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</si>
  <si>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</si>
  <si>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</si>
  <si>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</si>
  <si>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</si>
  <si>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</si>
  <si>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</si>
  <si>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</si>
  <si>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</si>
  <si>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</si>
  <si>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</si>
  <si>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</si>
  <si>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</si>
  <si>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</si>
  <si>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</si>
  <si>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</si>
  <si>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</si>
  <si>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</si>
  <si>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</si>
  <si>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</si>
  <si>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</si>
  <si>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</si>
  <si>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</si>
  <si>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</si>
  <si>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</si>
  <si>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</si>
  <si>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</si>
  <si>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</si>
  <si>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</si>
  <si>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</si>
  <si>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</si>
  <si>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</si>
  <si>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</si>
  <si>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</si>
  <si>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</si>
  <si>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</si>
  <si>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</si>
  <si>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</si>
  <si>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</si>
  <si>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</si>
  <si>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</si>
  <si>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</si>
  <si>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</si>
  <si>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</si>
  <si>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</si>
  <si>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</si>
  <si>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</si>
  <si>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</si>
  <si>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</si>
  <si>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</si>
  <si>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</si>
  <si>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</si>
  <si>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</si>
  <si>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</si>
  <si>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</si>
  <si>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</si>
  <si>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</si>
  <si>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</si>
  <si>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</si>
  <si>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</si>
  <si>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</si>
  <si>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</si>
  <si>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</si>
  <si>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</si>
  <si>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</si>
  <si>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</si>
  <si>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</si>
  <si>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</si>
  <si>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</si>
  <si>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</si>
  <si>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</si>
  <si>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</si>
  <si>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</si>
  <si>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</si>
  <si>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</si>
  <si>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</si>
  <si>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</si>
  <si>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</si>
  <si>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</si>
  <si>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</si>
  <si>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</si>
  <si>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</si>
  <si>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</si>
  <si>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</si>
  <si>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</si>
  <si>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</si>
  <si>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</si>
  <si>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</si>
  <si>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</si>
  <si>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</si>
  <si>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</si>
  <si>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</si>
  <si>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</si>
  <si>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</si>
  <si>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</si>
  <si>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</si>
  <si>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</si>
  <si>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</si>
  <si>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</si>
  <si>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</si>
  <si>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</si>
  <si>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</si>
  <si>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</si>
  <si>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</si>
  <si>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</si>
  <si>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</si>
  <si>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</si>
  <si>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</si>
  <si>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</si>
  <si>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</si>
  <si>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</si>
  <si>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</si>
  <si>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</si>
  <si>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</si>
  <si>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</si>
  <si>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</si>
  <si>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</si>
  <si>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</si>
  <si>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</si>
  <si>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</si>
  <si>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</si>
  <si>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</si>
  <si>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</si>
  <si>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</si>
  <si>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</si>
  <si>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</si>
  <si>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</si>
  <si>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</si>
  <si>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</si>
  <si>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</si>
  <si>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</si>
  <si>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</si>
  <si>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</si>
  <si>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</si>
  <si>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</si>
  <si>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</si>
  <si>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</si>
  <si>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</si>
  <si>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</si>
  <si>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</si>
  <si>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</si>
  <si>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</si>
  <si>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</si>
  <si>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</si>
  <si>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</si>
  <si>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</si>
  <si>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</si>
  <si>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</si>
  <si>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</si>
  <si>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</si>
  <si>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</si>
  <si>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</si>
  <si>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</si>
  <si>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</si>
  <si>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</si>
  <si>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</si>
  <si>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</si>
  <si>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</si>
  <si>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</si>
  <si>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</si>
  <si>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</si>
  <si>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</si>
  <si>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</si>
  <si>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</si>
  <si>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</si>
  <si>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</si>
  <si>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</si>
  <si>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</si>
  <si>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</si>
  <si>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</si>
  <si>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</si>
  <si>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</si>
  <si>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</si>
  <si>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</si>
  <si>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</si>
  <si>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</si>
  <si>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</si>
  <si>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</si>
  <si>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</si>
  <si>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</si>
  <si>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</si>
  <si>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</si>
  <si>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</si>
  <si>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</si>
  <si>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</si>
  <si>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</si>
  <si>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</si>
  <si>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</si>
  <si>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</si>
  <si>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</si>
  <si>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</si>
  <si>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</si>
  <si>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</si>
  <si>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</si>
  <si>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</si>
  <si>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</si>
  <si>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</si>
  <si>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</si>
  <si>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</si>
  <si>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</si>
  <si>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</si>
  <si>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</si>
  <si>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</si>
  <si>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</si>
  <si>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</si>
  <si>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</si>
  <si>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</si>
  <si>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</si>
  <si>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</si>
  <si>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</si>
  <si>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</si>
  <si>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</si>
  <si>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</si>
  <si>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</si>
  <si>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</si>
  <si>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</si>
  <si>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</si>
  <si>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</si>
  <si>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</si>
  <si>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</si>
  <si>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</si>
  <si>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</si>
  <si>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</si>
  <si>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</si>
  <si>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</si>
  <si>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</si>
  <si>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</si>
  <si>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</si>
  <si>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</si>
  <si>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</si>
  <si>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</si>
  <si>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</si>
  <si>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</si>
  <si>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</si>
  <si>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</si>
  <si>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</si>
  <si>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</si>
  <si>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</si>
  <si>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</si>
  <si>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</si>
  <si>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</si>
  <si>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</si>
  <si>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</si>
  <si>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</si>
  <si>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</si>
  <si>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</si>
  <si>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</si>
  <si>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</si>
  <si>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</si>
  <si>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</si>
  <si>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</si>
  <si>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</si>
  <si>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</si>
  <si>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</si>
  <si>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</si>
  <si>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</si>
  <si>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</si>
  <si>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</si>
  <si>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</si>
  <si>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</si>
  <si>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</si>
  <si>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</si>
  <si>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</si>
  <si>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</si>
  <si>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</si>
  <si>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</si>
  <si>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</si>
  <si>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</si>
  <si>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</si>
  <si>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</si>
  <si>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</si>
  <si>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</si>
  <si>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</si>
  <si>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</si>
  <si>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</si>
  <si>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</si>
  <si>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</si>
  <si>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</si>
  <si>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</si>
  <si>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</si>
  <si>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</si>
  <si>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</si>
  <si>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</si>
  <si>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</si>
  <si>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</si>
  <si>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</si>
  <si>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</si>
  <si>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</si>
  <si>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</si>
  <si>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</si>
  <si>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</si>
  <si>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</si>
  <si>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</si>
  <si>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</si>
  <si>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</si>
  <si>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</si>
  <si>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</si>
  <si>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</si>
  <si>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</si>
  <si>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</si>
  <si>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</si>
  <si>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</si>
  <si>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</si>
  <si>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</si>
  <si>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</si>
  <si>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</si>
  <si>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</si>
  <si>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</si>
  <si>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</si>
  <si>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</si>
  <si>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</si>
  <si>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</si>
  <si>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</si>
  <si>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</si>
  <si>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</si>
  <si>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</si>
  <si>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</si>
  <si>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</si>
  <si>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</si>
  <si>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</si>
  <si>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</si>
  <si>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</si>
  <si>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</si>
  <si>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</si>
  <si>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</si>
  <si>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</si>
  <si>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</si>
  <si>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</si>
  <si>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</si>
  <si>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</si>
  <si>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</si>
  <si>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</si>
  <si>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</si>
  <si>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</si>
  <si>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</si>
  <si>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</si>
  <si>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</si>
  <si>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</si>
  <si>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</si>
  <si>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</si>
  <si>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</si>
  <si>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</si>
  <si>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</si>
  <si>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</si>
  <si>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</si>
  <si>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</si>
  <si>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</si>
  <si>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</si>
  <si>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</si>
  <si>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</si>
  <si>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</si>
  <si>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</si>
  <si>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</si>
  <si>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</si>
  <si>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</si>
  <si>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</si>
  <si>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</si>
  <si>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</si>
  <si>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</si>
  <si>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</si>
  <si>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</si>
  <si>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</si>
  <si>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</si>
  <si>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</si>
  <si>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</si>
  <si>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</si>
  <si>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</si>
  <si>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</si>
  <si>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</si>
  <si>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</si>
  <si>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</si>
  <si>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</si>
  <si>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</si>
  <si>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</si>
  <si>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</si>
  <si>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</si>
  <si>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</si>
  <si>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</si>
  <si>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</si>
  <si>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</si>
  <si>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</si>
  <si>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</si>
  <si>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</si>
  <si>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</si>
  <si>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</si>
  <si>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</si>
  <si>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</si>
  <si>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</si>
  <si>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</si>
  <si>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</si>
  <si>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</si>
  <si>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</si>
  <si>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</si>
  <si>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</si>
  <si>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</si>
  <si>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</si>
  <si>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</si>
  <si>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</si>
  <si>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</si>
  <si>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</si>
  <si>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</si>
  <si>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</si>
  <si>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</si>
  <si>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</si>
  <si>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</si>
  <si>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</si>
  <si>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</si>
  <si>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</si>
  <si>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</si>
  <si>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</si>
  <si>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</si>
  <si>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</si>
  <si>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</si>
  <si>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</si>
  <si>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</si>
  <si>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</si>
  <si>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</si>
  <si>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</si>
  <si>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</si>
  <si>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</si>
  <si>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</si>
  <si>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</si>
  <si>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</si>
  <si>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</si>
  <si>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</si>
  <si>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</si>
  <si>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</si>
  <si>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</si>
  <si>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</si>
  <si>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</si>
  <si>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</si>
  <si>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</si>
  <si>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</si>
  <si>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</si>
  <si>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</si>
  <si>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</si>
  <si>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</si>
  <si>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</si>
  <si>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</si>
  <si>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</si>
  <si>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</si>
  <si>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</si>
  <si>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</si>
  <si>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</si>
  <si>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</si>
  <si>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</si>
  <si>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</si>
  <si>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</si>
  <si>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</si>
  <si>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</si>
  <si>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</si>
  <si>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</si>
  <si>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</si>
  <si>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</si>
  <si>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</si>
  <si>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</si>
  <si>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</si>
  <si>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</si>
  <si>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</si>
  <si>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</si>
  <si>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</si>
  <si>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</si>
  <si>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</si>
  <si>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</si>
  <si>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</si>
  <si>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</si>
  <si>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</si>
  <si>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</si>
  <si>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</si>
  <si>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</si>
  <si>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</si>
  <si>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</si>
  <si>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</si>
  <si>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</si>
  <si>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</si>
  <si>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</si>
  <si>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</si>
  <si>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</si>
  <si>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</si>
  <si>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</si>
  <si>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</si>
  <si>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</si>
  <si>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</si>
  <si>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</si>
  <si>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</si>
  <si>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</si>
  <si>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</si>
  <si>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</si>
  <si>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</si>
  <si>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</si>
  <si>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</si>
  <si>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</si>
  <si>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</si>
  <si>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</si>
  <si>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</si>
  <si>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</si>
  <si>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</si>
  <si>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</si>
  <si>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</si>
  <si>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</si>
  <si>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</si>
  <si>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</si>
  <si>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</si>
  <si>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</si>
  <si>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</si>
  <si>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</si>
  <si>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</si>
  <si>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</si>
  <si>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</si>
  <si>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</si>
  <si>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</si>
  <si>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</si>
  <si>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</si>
  <si>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</si>
  <si>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</si>
  <si>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</si>
  <si>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</si>
  <si>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</si>
  <si>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</si>
  <si>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</si>
  <si>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</si>
  <si>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</si>
  <si>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</si>
  <si>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</si>
  <si>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</si>
  <si>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</si>
  <si>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</si>
  <si>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</si>
  <si>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</si>
  <si>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</si>
  <si>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</si>
  <si>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</si>
  <si>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</si>
  <si>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</si>
  <si>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</si>
  <si>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</si>
  <si>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</si>
  <si>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</si>
  <si>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</si>
  <si>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</si>
  <si>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</si>
  <si>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</si>
  <si>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</si>
  <si>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</si>
  <si>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</si>
  <si>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</si>
  <si>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</si>
  <si>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</si>
  <si>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</si>
  <si>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</si>
  <si>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</si>
  <si>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</si>
  <si>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</si>
  <si>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</si>
  <si>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</si>
  <si>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</si>
  <si>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</si>
  <si>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</si>
  <si>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</si>
  <si>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</si>
  <si>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</si>
  <si>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</si>
  <si>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</si>
  <si>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</si>
  <si>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</si>
  <si>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</si>
  <si>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</si>
  <si>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</si>
  <si>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</si>
  <si>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</si>
  <si>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</si>
  <si>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</si>
  <si>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</si>
  <si>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</si>
  <si>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</si>
  <si>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</si>
  <si>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</si>
  <si>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</si>
  <si>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</si>
  <si>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</si>
  <si>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</si>
  <si>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</si>
  <si>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</si>
  <si>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</si>
  <si>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</si>
  <si>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</si>
  <si>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</si>
  <si>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</si>
  <si>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</si>
  <si>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</si>
  <si>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</si>
  <si>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</si>
  <si>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</si>
  <si>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</si>
  <si>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</si>
  <si>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</si>
  <si>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</si>
  <si>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</si>
  <si>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</si>
  <si>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</si>
  <si>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</si>
  <si>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</si>
  <si>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</si>
  <si>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</si>
  <si>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</si>
  <si>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</si>
  <si>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</si>
  <si>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</si>
  <si>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</si>
  <si>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</si>
  <si>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</si>
  <si>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</si>
  <si>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</si>
  <si>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</si>
  <si>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</si>
  <si>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</si>
  <si>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</si>
  <si>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</si>
  <si>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</si>
  <si>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</si>
  <si>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</si>
  <si>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</si>
  <si>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</si>
  <si>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</si>
  <si>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</si>
  <si>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</si>
  <si>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</si>
  <si>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</si>
  <si>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</si>
  <si>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</si>
  <si>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</si>
  <si>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</si>
  <si>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</si>
  <si>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</si>
  <si>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</si>
  <si>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</si>
  <si>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</si>
  <si>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</si>
  <si>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</si>
  <si>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</si>
  <si>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</si>
  <si>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</si>
  <si>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</si>
  <si>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</si>
  <si>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</si>
  <si>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</si>
  <si>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</si>
  <si>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</si>
  <si>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</si>
  <si>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</si>
  <si>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</si>
  <si>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</si>
  <si>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</si>
  <si>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</si>
  <si>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</si>
  <si>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</si>
  <si>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</si>
  <si>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</si>
  <si>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</si>
  <si>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</si>
  <si>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</si>
  <si>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</si>
  <si>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</si>
  <si>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</si>
  <si>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</si>
  <si>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</si>
  <si>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</si>
  <si>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</si>
  <si>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</si>
  <si>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</si>
  <si>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</si>
  <si>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</si>
  <si>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</si>
  <si>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</si>
  <si>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</si>
  <si>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</si>
  <si>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</si>
  <si>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</si>
  <si>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</si>
  <si>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</si>
  <si>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</si>
  <si>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</si>
  <si>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</si>
  <si>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</si>
  <si>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</si>
  <si>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</si>
  <si>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</si>
  <si>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</si>
  <si>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</si>
  <si>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</si>
  <si>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</si>
  <si>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</si>
  <si>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</si>
  <si>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</si>
  <si>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</si>
  <si>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</si>
  <si>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</si>
  <si>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</si>
  <si>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</si>
  <si>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</si>
  <si>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</si>
  <si>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</si>
  <si>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</si>
  <si>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</si>
  <si>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</si>
  <si>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</si>
  <si>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</si>
  <si>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</si>
  <si>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</si>
  <si>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</si>
  <si>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</si>
  <si>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</si>
  <si>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</si>
  <si>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</si>
  <si>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</si>
  <si>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</si>
  <si>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</si>
  <si>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</si>
  <si>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</si>
  <si>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</si>
  <si>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</si>
  <si>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</si>
  <si>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</si>
  <si>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</si>
  <si>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</si>
  <si>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</si>
  <si>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</si>
  <si>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</si>
  <si>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</si>
  <si>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</si>
  <si>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</si>
  <si>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</si>
  <si>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</si>
  <si>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</si>
  <si>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</si>
  <si>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</si>
  <si>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</si>
  <si>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</si>
  <si>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</si>
  <si>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</si>
  <si>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</si>
  <si>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</si>
  <si>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</si>
  <si>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</si>
  <si>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</si>
  <si>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</si>
  <si>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</si>
  <si>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</si>
  <si>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</si>
  <si>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</si>
  <si>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</si>
  <si>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</si>
  <si>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</si>
  <si>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</si>
  <si>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</si>
  <si>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</si>
  <si>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</si>
  <si>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</si>
  <si>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</si>
  <si>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</si>
  <si>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</si>
  <si>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</si>
  <si>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</si>
  <si>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</si>
  <si>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</si>
  <si>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</si>
  <si>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</si>
  <si>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</si>
  <si>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</si>
  <si>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</si>
  <si>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</si>
  <si>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</si>
  <si>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</si>
  <si>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</si>
  <si>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</si>
  <si>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</si>
  <si>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</si>
  <si>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</si>
  <si>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</si>
  <si>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</si>
  <si>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</si>
  <si>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</si>
  <si>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</si>
  <si>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</si>
  <si>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</si>
  <si>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</si>
  <si>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</si>
  <si>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</si>
  <si>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</si>
  <si>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</si>
  <si>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</si>
  <si>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</si>
  <si>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</si>
  <si>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</si>
  <si>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</si>
  <si>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</si>
  <si>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</si>
  <si>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</si>
  <si>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</si>
  <si>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</si>
  <si>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</si>
  <si>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</si>
  <si>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</si>
  <si>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</si>
  <si>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</si>
  <si>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</si>
  <si>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</si>
  <si>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</si>
  <si>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</si>
  <si>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</si>
  <si>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</si>
  <si>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</si>
  <si>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</si>
  <si>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</si>
  <si>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</si>
  <si>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</si>
  <si>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</si>
  <si>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</si>
  <si>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</si>
  <si>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</si>
  <si>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</si>
  <si>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</si>
  <si>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</si>
  <si>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</si>
  <si>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</si>
  <si>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</si>
  <si>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</si>
  <si>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</si>
  <si>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</si>
  <si>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</si>
  <si>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</si>
  <si>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</si>
  <si>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</si>
  <si>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</si>
  <si>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</si>
  <si>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</si>
  <si>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</si>
  <si>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</si>
  <si>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</si>
  <si>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</si>
  <si>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</si>
  <si>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</si>
  <si>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</si>
  <si>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</si>
  <si>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</si>
  <si>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</si>
  <si>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</si>
  <si>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</si>
  <si>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</si>
  <si>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</si>
  <si>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</si>
  <si>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</si>
  <si>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</si>
  <si>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</si>
  <si>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</si>
  <si>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</si>
  <si>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</si>
  <si>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</si>
  <si>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</si>
  <si>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</si>
  <si>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</si>
  <si>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</si>
  <si>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</si>
  <si>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</si>
  <si>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</si>
  <si>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</si>
  <si>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</si>
  <si>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</si>
  <si>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</si>
  <si>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</si>
  <si>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</si>
  <si>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</si>
  <si>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</si>
  <si>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</si>
  <si>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</si>
  <si>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</si>
  <si>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</si>
  <si>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</si>
  <si>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</si>
  <si>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</si>
  <si>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</si>
  <si>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</si>
  <si>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</si>
  <si>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</si>
  <si>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</si>
  <si>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</si>
  <si>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</si>
  <si>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</si>
  <si>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</si>
  <si>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</si>
  <si>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</si>
  <si>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</si>
  <si>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</si>
  <si>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</si>
  <si>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</si>
  <si>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</si>
  <si>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</si>
  <si>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</si>
  <si>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</si>
  <si>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</si>
  <si>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</si>
  <si>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</si>
  <si>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</si>
  <si>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</si>
  <si>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</si>
  <si>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</si>
  <si>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</si>
  <si>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</si>
  <si>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</si>
  <si>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</si>
  <si>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</si>
  <si>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</si>
  <si>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</si>
  <si>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</si>
  <si>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</si>
  <si>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</si>
  <si>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</si>
  <si>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</si>
  <si>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</si>
  <si>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</si>
  <si>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</si>
  <si>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</si>
  <si>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</si>
  <si>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</si>
  <si>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</si>
  <si>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</si>
  <si>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</si>
  <si>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</si>
  <si>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</si>
  <si>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</si>
  <si>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</si>
  <si>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</si>
  <si>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</si>
  <si>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</si>
  <si>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</si>
  <si>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</si>
  <si>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</si>
  <si>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</si>
  <si>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</si>
  <si>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</si>
  <si>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</si>
  <si>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</si>
  <si>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</si>
  <si>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</si>
  <si>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</si>
  <si>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</si>
  <si>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</si>
  <si>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</si>
  <si>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</si>
  <si>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</si>
  <si>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</si>
  <si>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</si>
  <si>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</si>
  <si>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</si>
  <si>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</si>
  <si>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</si>
  <si>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</si>
  <si>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</si>
  <si>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</si>
  <si>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</si>
  <si>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</si>
  <si>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</si>
  <si>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</si>
  <si>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</si>
  <si>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</si>
  <si>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</si>
  <si>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</si>
  <si>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</si>
  <si>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</si>
  <si>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</si>
  <si>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</si>
  <si>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</si>
  <si>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</si>
  <si>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</si>
  <si>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</si>
  <si>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</si>
  <si>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</si>
  <si>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</si>
  <si>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</si>
  <si>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</si>
  <si>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</si>
  <si>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</si>
  <si>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</si>
  <si>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</si>
  <si>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</si>
  <si>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</si>
  <si>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</si>
  <si>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</si>
  <si>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</si>
  <si>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</si>
  <si>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</si>
  <si>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</si>
  <si>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</si>
  <si>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</si>
  <si>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</si>
  <si>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</si>
  <si>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</si>
  <si>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</si>
  <si>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</si>
  <si>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</si>
  <si>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</si>
  <si>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</si>
  <si>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</si>
  <si>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</si>
  <si>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</si>
  <si>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</si>
  <si>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</si>
  <si>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</si>
  <si>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</si>
  <si>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</si>
  <si>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</si>
  <si>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</si>
  <si>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</si>
  <si>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</si>
  <si>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</si>
  <si>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</si>
  <si>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</si>
  <si>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</si>
  <si>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</si>
  <si>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</si>
  <si>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</si>
  <si>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</si>
  <si>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</si>
  <si>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</si>
  <si>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</si>
  <si>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</si>
  <si>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</si>
  <si>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</si>
  <si>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</si>
  <si>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</si>
  <si>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</si>
  <si>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</si>
  <si>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</si>
  <si>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</si>
  <si>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</si>
  <si>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</si>
  <si>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</si>
  <si>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</si>
  <si>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</si>
  <si>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</si>
  <si>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</si>
  <si>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</si>
  <si>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</si>
  <si>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</si>
  <si>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</si>
  <si>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</si>
  <si>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</si>
  <si>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</si>
  <si>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</si>
  <si>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</si>
  <si>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</si>
  <si>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</si>
  <si>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</si>
  <si>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</si>
  <si>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</si>
  <si>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</si>
  <si>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</si>
  <si>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</si>
  <si>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</si>
  <si>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</si>
  <si>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</si>
  <si>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</si>
  <si>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</si>
  <si>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</si>
  <si>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</si>
  <si>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</si>
  <si>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</si>
  <si>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</si>
  <si>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</si>
  <si>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</si>
  <si>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</si>
  <si>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</si>
  <si>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</si>
  <si>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</si>
  <si>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</si>
  <si>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</si>
  <si>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</si>
  <si>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</si>
  <si>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</si>
  <si>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</si>
  <si>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</si>
  <si>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</si>
  <si>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</si>
  <si>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</si>
  <si>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</si>
  <si>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</si>
  <si>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</si>
  <si>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</si>
  <si>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</si>
  <si>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</si>
  <si>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</si>
  <si>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</si>
  <si>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</si>
  <si>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</si>
  <si>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</si>
  <si>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</si>
  <si>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</si>
  <si>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</si>
  <si>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</si>
  <si>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</si>
  <si>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</si>
  <si>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</si>
  <si>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</si>
  <si>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</si>
  <si>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</si>
  <si>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</si>
  <si>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</si>
  <si>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</si>
  <si>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</si>
  <si>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</si>
  <si>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</si>
  <si>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</si>
  <si>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</si>
  <si>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</si>
  <si>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</si>
  <si>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</si>
  <si>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</si>
  <si>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</si>
  <si>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</si>
  <si>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</si>
  <si>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</si>
  <si>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</si>
  <si>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</si>
  <si>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</si>
  <si>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</si>
  <si>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</si>
  <si>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</si>
  <si>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</si>
  <si>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</si>
  <si>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</si>
  <si>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</si>
  <si>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</si>
  <si>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</si>
  <si>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</si>
  <si>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</si>
  <si>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</si>
  <si>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</si>
  <si>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</si>
  <si>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</si>
  <si>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</si>
  <si>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</si>
  <si>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</si>
  <si>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</si>
  <si>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</si>
  <si>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</si>
  <si>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</si>
  <si>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</si>
  <si>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</si>
  <si>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</si>
  <si>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</si>
  <si>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</si>
  <si>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</si>
  <si>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</si>
  <si>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</si>
  <si>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</si>
  <si>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</si>
  <si>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</si>
  <si>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</si>
  <si>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</si>
  <si>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</si>
  <si>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</si>
  <si>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</si>
  <si>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</si>
  <si>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</si>
  <si>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</si>
  <si>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</si>
  <si>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</si>
  <si>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</si>
  <si>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</si>
  <si>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</si>
  <si>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</si>
  <si>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</si>
  <si>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</si>
  <si>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</si>
  <si>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</si>
  <si>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</si>
  <si>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</si>
  <si>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</si>
  <si>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</si>
  <si>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</si>
  <si>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</si>
  <si>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</si>
  <si>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</si>
  <si>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</si>
  <si>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</si>
  <si>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</si>
  <si>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</si>
  <si>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</si>
  <si>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</si>
  <si>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</si>
  <si>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</si>
  <si>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</si>
  <si>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</si>
  <si>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</si>
  <si>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</si>
  <si>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</si>
  <si>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</si>
  <si>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</si>
  <si>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</si>
  <si>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</si>
  <si>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</si>
  <si>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</si>
  <si>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</si>
  <si>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</si>
  <si>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</si>
  <si>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</si>
  <si>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</si>
  <si>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</si>
  <si>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</si>
  <si>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</si>
  <si>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</si>
  <si>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</si>
  <si>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</si>
  <si>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</si>
  <si>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</si>
  <si>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</si>
  <si>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</si>
  <si>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</si>
  <si>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</si>
  <si>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</si>
  <si>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</si>
  <si>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</si>
  <si>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</si>
  <si>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</si>
  <si>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</si>
  <si>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</si>
  <si>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</si>
  <si>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</si>
  <si>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</si>
  <si>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</si>
  <si>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</si>
  <si>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</si>
  <si>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</si>
  <si>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</si>
  <si>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</si>
  <si>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</si>
  <si>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</si>
  <si>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</si>
  <si>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</si>
  <si>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</si>
  <si>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</si>
  <si>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</si>
  <si>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</si>
  <si>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</si>
  <si>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</si>
  <si>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</si>
  <si>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</si>
  <si>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</si>
  <si>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</si>
  <si>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</si>
  <si>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</si>
  <si>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</si>
  <si>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</si>
  <si>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</si>
  <si>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</si>
  <si>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</si>
  <si>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</si>
  <si>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</si>
  <si>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</si>
  <si>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</si>
  <si>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</si>
  <si>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</si>
  <si>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</si>
  <si>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</si>
  <si>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</si>
  <si>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</si>
  <si>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</si>
  <si>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</si>
  <si>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</si>
  <si>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</si>
  <si>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</si>
  <si>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</si>
  <si>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</si>
  <si>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</si>
  <si>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</si>
  <si>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</si>
  <si>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</si>
  <si>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</si>
  <si>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</si>
  <si>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</si>
  <si>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</si>
  <si>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</si>
  <si>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</si>
  <si>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</si>
  <si>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</si>
  <si>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</si>
  <si>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</si>
  <si>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</si>
  <si>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</si>
  <si>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</si>
  <si>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</si>
  <si>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</si>
  <si>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</si>
  <si>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</si>
  <si>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</si>
  <si>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</si>
  <si>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</si>
  <si>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</si>
  <si>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</si>
  <si>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</si>
  <si>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</si>
  <si>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</si>
  <si>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</si>
  <si>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</si>
  <si>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</si>
  <si>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</si>
  <si>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</si>
  <si>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</si>
  <si>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</si>
  <si>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</si>
  <si>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</si>
  <si>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</si>
  <si>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</si>
  <si>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</si>
  <si>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</si>
  <si>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</si>
  <si>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</si>
  <si>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</si>
  <si>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</si>
  <si>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</si>
  <si>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</si>
  <si>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</si>
  <si>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</si>
  <si>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</si>
  <si>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</si>
  <si>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</si>
  <si>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</si>
  <si>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</si>
  <si>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</si>
  <si>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</si>
  <si>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</si>
  <si>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</si>
  <si>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</si>
  <si>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</si>
  <si>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</si>
  <si>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</si>
  <si>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</si>
  <si>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</si>
  <si>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</si>
  <si>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</si>
  <si>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</si>
  <si>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</si>
  <si>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</si>
  <si>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</si>
  <si>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</si>
  <si>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</si>
  <si>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</si>
  <si>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</si>
  <si>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</si>
  <si>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</si>
  <si>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</si>
  <si>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</si>
  <si>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</si>
  <si>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</si>
  <si>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</si>
  <si>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</si>
  <si>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</si>
  <si>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</si>
  <si>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</si>
  <si>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</si>
  <si>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</si>
  <si>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</si>
  <si>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</si>
  <si>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</si>
  <si>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</si>
  <si>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</si>
  <si>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</si>
  <si>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</si>
  <si>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</si>
  <si>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</si>
  <si>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</si>
  <si>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</si>
  <si>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</si>
  <si>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</si>
  <si>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</si>
  <si>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</si>
  <si>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</si>
  <si>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</si>
  <si>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</si>
  <si>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</si>
  <si>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</si>
  <si>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</si>
  <si>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</si>
  <si>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</si>
  <si>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</si>
  <si>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</si>
  <si>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</si>
  <si>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</si>
  <si>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</si>
  <si>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</si>
  <si>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</si>
  <si>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</si>
  <si>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</si>
  <si>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</si>
  <si>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</si>
  <si>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</si>
  <si>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</si>
  <si>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</si>
  <si>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</si>
  <si>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</si>
  <si>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</si>
  <si>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</si>
  <si>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</si>
  <si>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</si>
  <si>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</si>
  <si>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</si>
  <si>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</si>
  <si>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</si>
  <si>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</si>
  <si>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</si>
  <si>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</si>
  <si>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</si>
  <si>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</si>
  <si>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</si>
  <si>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</si>
  <si>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</si>
  <si>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</si>
  <si>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</si>
  <si>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</si>
  <si>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</si>
  <si>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</si>
  <si>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</si>
  <si>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</si>
  <si>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</si>
  <si>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</si>
  <si>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</si>
  <si>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</si>
  <si>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</si>
  <si>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</si>
  <si>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</si>
  <si>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</si>
  <si>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</si>
  <si>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</si>
  <si>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</si>
  <si>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</si>
  <si>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</si>
  <si>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</si>
  <si>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</si>
  <si>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</si>
  <si>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</si>
  <si>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</si>
  <si>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</si>
  <si>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</si>
  <si>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</si>
  <si>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</si>
  <si>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</si>
  <si>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</si>
  <si>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</si>
  <si>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</si>
  <si>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</si>
  <si>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</si>
  <si>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</si>
  <si>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</si>
  <si>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</si>
  <si>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</si>
  <si>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</si>
  <si>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</si>
  <si>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</si>
  <si>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</si>
  <si>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</si>
  <si>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</si>
  <si>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</si>
  <si>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</si>
  <si>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</si>
  <si>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</si>
  <si>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</si>
  <si>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</si>
  <si>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</si>
  <si>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</si>
  <si>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</si>
  <si>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</si>
  <si>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</si>
  <si>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</si>
  <si>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</si>
  <si>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</si>
  <si>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</si>
  <si>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</si>
  <si>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</si>
  <si>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</si>
  <si>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</si>
  <si>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</si>
  <si>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</si>
  <si>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</si>
  <si>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</si>
  <si>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</si>
  <si>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</si>
  <si>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</si>
  <si>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</si>
  <si>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</si>
  <si>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</si>
  <si>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</si>
  <si>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</si>
  <si>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</si>
  <si>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</si>
  <si>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</si>
  <si>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</si>
  <si>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</si>
  <si>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</si>
  <si>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</si>
  <si>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</si>
  <si>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</si>
  <si>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</si>
  <si>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</si>
  <si>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</si>
  <si>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</si>
  <si>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</si>
  <si>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</si>
  <si>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</si>
  <si>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</si>
  <si>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</si>
  <si>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</si>
  <si>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</si>
  <si>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</si>
  <si>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</si>
  <si>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</si>
  <si>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</si>
  <si>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</si>
  <si>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</si>
  <si>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</si>
  <si>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</si>
  <si>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</si>
  <si>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</si>
  <si>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</si>
  <si>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</si>
  <si>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</si>
  <si>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</si>
  <si>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</si>
  <si>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</si>
  <si>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</si>
  <si>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</si>
  <si>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</si>
  <si>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</si>
  <si>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</si>
  <si>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</si>
  <si>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</si>
  <si>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</si>
  <si>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</si>
  <si>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</si>
  <si>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</si>
  <si>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</si>
  <si>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</si>
  <si>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</si>
  <si>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</si>
  <si>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</si>
  <si>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</si>
  <si>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</si>
  <si>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</si>
  <si>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</si>
  <si>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</si>
  <si>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</si>
  <si>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</si>
  <si>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</si>
  <si>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</si>
  <si>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</si>
  <si>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</si>
  <si>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</si>
  <si>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</si>
  <si>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</si>
  <si>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</si>
  <si>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</si>
  <si>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</si>
  <si>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</si>
  <si>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</si>
  <si>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</si>
  <si>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</si>
  <si>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</si>
  <si>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</si>
  <si>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</si>
  <si>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</si>
  <si>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</si>
  <si>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</si>
  <si>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</si>
  <si>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</si>
  <si>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</si>
  <si>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</si>
  <si>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</si>
  <si>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</si>
  <si>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</si>
  <si>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</si>
  <si>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</si>
  <si>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</si>
  <si>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</si>
  <si>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</si>
  <si>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</si>
  <si>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</si>
  <si>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</si>
  <si>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</si>
  <si>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</si>
  <si>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</si>
  <si>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</si>
  <si>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</si>
  <si>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</si>
  <si>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</si>
  <si>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</si>
  <si>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</si>
  <si>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</si>
  <si>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</si>
  <si>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</si>
  <si>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</si>
  <si>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</si>
  <si>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</si>
  <si>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</si>
  <si>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</si>
  <si>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</si>
  <si>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</si>
  <si>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</si>
  <si>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</si>
  <si>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</si>
  <si>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</si>
  <si>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</si>
  <si>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</si>
  <si>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</si>
  <si>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</si>
  <si>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</si>
  <si>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</si>
  <si>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</si>
  <si>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</si>
  <si>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</si>
  <si>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</si>
  <si>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</si>
  <si>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</si>
  <si>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</si>
  <si>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</si>
  <si>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</si>
  <si>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</si>
  <si>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</si>
  <si>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</si>
  <si>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</si>
  <si>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</si>
  <si>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</si>
  <si>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</si>
  <si>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</si>
  <si>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</si>
  <si>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</si>
  <si>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</si>
  <si>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</si>
  <si>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</si>
  <si>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</si>
  <si>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</si>
  <si>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</si>
  <si>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</si>
  <si>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</si>
  <si>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</si>
  <si>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</si>
  <si>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</si>
  <si>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</si>
  <si>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</si>
  <si>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</si>
  <si>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</si>
  <si>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</si>
  <si>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</si>
  <si>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</si>
  <si>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</si>
  <si>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</si>
  <si>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</si>
  <si>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</si>
  <si>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</si>
  <si>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</si>
  <si>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</si>
  <si>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</si>
  <si>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</si>
  <si>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</si>
  <si>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</si>
  <si>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</si>
  <si>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</si>
  <si>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</si>
  <si>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</si>
  <si>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</si>
  <si>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</si>
  <si>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</si>
  <si>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</si>
  <si>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</si>
  <si>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</si>
  <si>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</si>
  <si>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</si>
  <si>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</si>
  <si>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</si>
  <si>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</si>
  <si>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</si>
  <si>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</si>
  <si>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</si>
  <si>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</si>
  <si>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</si>
  <si>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</si>
  <si>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</si>
  <si>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</si>
  <si>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</si>
  <si>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</si>
  <si>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</si>
  <si>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</si>
  <si>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</si>
  <si>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</si>
  <si>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</si>
  <si>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</si>
  <si>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</si>
  <si>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</si>
  <si>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</si>
  <si>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</si>
  <si>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</si>
  <si>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</si>
  <si>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</si>
  <si>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</si>
  <si>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</si>
  <si>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</si>
  <si>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</si>
  <si>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</si>
  <si>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</si>
  <si>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</si>
  <si>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</si>
  <si>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</si>
  <si>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</si>
  <si>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</si>
  <si>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</si>
  <si>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</si>
  <si>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</si>
  <si>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</si>
  <si>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</si>
  <si>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</si>
  <si>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</si>
  <si>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</si>
  <si>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</si>
  <si>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</si>
  <si>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</si>
  <si>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</si>
  <si>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</si>
  <si>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</si>
  <si>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</si>
  <si>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</si>
  <si>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</si>
  <si>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</si>
  <si>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</si>
  <si>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</si>
  <si>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</si>
  <si>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</si>
  <si>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</si>
  <si>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</si>
  <si>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</si>
  <si>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</si>
  <si>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</si>
  <si>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</si>
  <si>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</si>
  <si>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</si>
  <si>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</si>
  <si>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</si>
  <si>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</si>
  <si>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</si>
  <si>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</si>
  <si>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</si>
  <si>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</si>
  <si>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</si>
  <si>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</si>
  <si>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</si>
  <si>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</si>
  <si>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</si>
  <si>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</si>
  <si>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</si>
  <si>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</si>
  <si>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</si>
  <si>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</si>
  <si>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</si>
  <si>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</si>
  <si>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</si>
  <si>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</si>
  <si>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</si>
  <si>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</si>
  <si>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</si>
  <si>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</si>
  <si>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</si>
  <si>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</si>
  <si>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</si>
  <si>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</si>
  <si>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</si>
  <si>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</si>
  <si>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</si>
  <si>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</si>
  <si>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</si>
  <si>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</si>
  <si>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</si>
  <si>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</si>
  <si>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</si>
  <si>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</si>
  <si>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</si>
  <si>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</si>
  <si>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</si>
  <si>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</si>
  <si>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</si>
  <si>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</si>
  <si>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</si>
  <si>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</si>
  <si>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</si>
  <si>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</si>
  <si>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</si>
  <si>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</si>
  <si>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</si>
  <si>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</si>
  <si>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</si>
  <si>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</si>
  <si>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</si>
  <si>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</si>
  <si>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</si>
  <si>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</si>
  <si>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</si>
  <si>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</si>
  <si>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</si>
  <si>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</si>
  <si>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</si>
  <si>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</si>
  <si>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</si>
  <si>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</si>
  <si>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</si>
  <si>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</si>
  <si>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</si>
  <si>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</si>
  <si>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</si>
  <si>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</si>
  <si>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</si>
  <si>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</si>
  <si>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</si>
  <si>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</si>
  <si>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</si>
  <si>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</si>
  <si>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</si>
  <si>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</si>
  <si>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</si>
  <si>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</si>
  <si>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</si>
  <si>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</si>
  <si>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</si>
  <si>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</si>
  <si>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</si>
  <si>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</si>
  <si>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</si>
  <si>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</si>
  <si>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</si>
  <si>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</si>
  <si>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</si>
  <si>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</si>
  <si>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</si>
  <si>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</si>
  <si>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</si>
  <si>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</si>
  <si>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</si>
  <si>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</si>
  <si>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</si>
  <si>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</si>
  <si>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</si>
  <si>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</si>
  <si>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</si>
  <si>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</si>
  <si>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</si>
  <si>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</si>
  <si>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</si>
  <si>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</si>
  <si>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</si>
  <si>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</si>
  <si>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</si>
  <si>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</si>
  <si>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</si>
  <si>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</si>
  <si>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</si>
  <si>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</si>
  <si>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</si>
  <si>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</si>
  <si>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</si>
  <si>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</si>
  <si>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</si>
  <si>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</si>
  <si>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</si>
  <si>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</si>
  <si>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</si>
  <si>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</si>
  <si>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</si>
  <si>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</si>
  <si>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</si>
  <si>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</si>
  <si>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</si>
  <si>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</si>
  <si>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</si>
  <si>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</si>
  <si>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</si>
  <si>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</si>
  <si>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</si>
  <si>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</si>
  <si>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</si>
  <si>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</si>
  <si>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</si>
  <si>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</si>
  <si>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</si>
  <si>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</si>
  <si>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</si>
  <si>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</si>
  <si>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</si>
  <si>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</si>
  <si>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</si>
  <si>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</si>
  <si>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</si>
  <si>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</si>
  <si>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</si>
  <si>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</si>
  <si>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</si>
  <si>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</si>
  <si>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</si>
  <si>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</si>
  <si>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</si>
  <si>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</si>
  <si>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</si>
  <si>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</si>
  <si>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</si>
  <si>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</si>
  <si>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</si>
  <si>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</si>
  <si>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</si>
  <si>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</si>
  <si>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</si>
  <si>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</si>
  <si>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</si>
  <si>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</si>
  <si>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</si>
  <si>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</si>
  <si>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</si>
  <si>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</si>
  <si>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</si>
  <si>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</si>
  <si>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</si>
  <si>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</si>
  <si>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</si>
  <si>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</si>
  <si>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</si>
  <si>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</si>
  <si>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</si>
  <si>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</si>
  <si>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</si>
  <si>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</si>
  <si>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</si>
  <si>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</si>
  <si>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</si>
  <si>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</si>
  <si>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</si>
  <si>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</si>
  <si>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</si>
  <si>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</si>
  <si>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</si>
  <si>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</si>
  <si>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</si>
  <si>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</si>
  <si>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</si>
  <si>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</si>
  <si>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</si>
  <si>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</si>
  <si>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</si>
  <si>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</si>
  <si>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</si>
  <si>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</si>
  <si>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</si>
  <si>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</si>
  <si>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</si>
  <si>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</si>
  <si>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</si>
  <si>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</si>
  <si>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</si>
  <si>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</si>
  <si>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</si>
  <si>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</si>
  <si>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</si>
  <si>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</si>
  <si>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</si>
  <si>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</si>
  <si>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</si>
  <si>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</si>
  <si>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</si>
  <si>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</si>
  <si>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</si>
  <si>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</si>
  <si>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</si>
  <si>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</si>
  <si>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</si>
  <si>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</si>
  <si>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</si>
  <si>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</si>
  <si>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</si>
  <si>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</si>
  <si>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</si>
  <si>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</si>
  <si>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</si>
  <si>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</si>
  <si>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</si>
  <si>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</si>
  <si>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</si>
  <si>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</si>
  <si>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</si>
  <si>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</si>
  <si>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</si>
  <si>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</si>
  <si>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</si>
  <si>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</si>
  <si>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</si>
  <si>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</si>
  <si>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</si>
  <si>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</si>
  <si>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</si>
  <si>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</si>
  <si>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</si>
  <si>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</si>
  <si>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</si>
  <si>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</si>
  <si>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</si>
  <si>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</si>
  <si>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</si>
  <si>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</si>
  <si>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</si>
  <si>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</si>
  <si>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</si>
  <si>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</si>
  <si>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</si>
  <si>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</si>
  <si>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</si>
  <si>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</si>
  <si>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</si>
  <si>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</si>
  <si>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</si>
  <si>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</si>
  <si>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</si>
  <si>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</si>
  <si>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</si>
  <si>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</si>
  <si>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</si>
  <si>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</si>
  <si>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</si>
  <si>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</si>
  <si>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</si>
  <si>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</si>
  <si>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</si>
  <si>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</si>
  <si>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</si>
  <si>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</si>
  <si>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</si>
  <si>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</si>
  <si>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</si>
  <si>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</si>
  <si>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</si>
  <si>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</si>
  <si>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</si>
  <si>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</si>
  <si>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</si>
  <si>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</si>
  <si>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</si>
  <si>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</si>
  <si>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</si>
  <si>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</si>
  <si>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</si>
  <si>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</si>
  <si>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</si>
  <si>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</si>
  <si>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</si>
  <si>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</si>
  <si>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</si>
  <si>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</si>
  <si>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</si>
  <si>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</si>
  <si>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</si>
  <si>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</si>
  <si>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</si>
  <si>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</si>
  <si>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</si>
  <si>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</si>
  <si>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</si>
  <si>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</si>
  <si>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</si>
  <si>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</si>
  <si>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</si>
  <si>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</si>
  <si>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</si>
  <si>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</si>
  <si>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</si>
  <si>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</si>
  <si>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</si>
  <si>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</si>
  <si>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</si>
  <si>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</si>
  <si>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</si>
  <si>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</si>
  <si>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</si>
  <si>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</si>
  <si>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</si>
  <si>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</si>
  <si>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</si>
  <si>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</si>
  <si>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</si>
  <si>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</si>
  <si>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</si>
  <si>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</si>
  <si>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</si>
  <si>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</si>
  <si>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</si>
  <si>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</si>
  <si>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</si>
  <si>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</si>
  <si>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</si>
  <si>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</si>
  <si>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</si>
  <si>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</si>
  <si>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</si>
  <si>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</si>
  <si>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</si>
  <si>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</si>
  <si>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</si>
  <si>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</si>
  <si>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</si>
  <si>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</si>
  <si>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</si>
  <si>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</si>
  <si>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</si>
  <si>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</si>
  <si>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</si>
  <si>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</si>
  <si>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</si>
  <si>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</si>
  <si>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</si>
  <si>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</si>
  <si>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</si>
  <si>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</si>
  <si>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</si>
  <si>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</si>
  <si>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</si>
  <si>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</si>
  <si>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</si>
  <si>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</si>
  <si>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</si>
  <si>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</si>
  <si>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</si>
  <si>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</si>
  <si>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</si>
  <si>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</si>
  <si>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</si>
  <si>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</si>
  <si>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</si>
  <si>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</si>
  <si>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</si>
  <si>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</si>
  <si>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</si>
  <si>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</si>
  <si>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</si>
  <si>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</si>
  <si>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</si>
  <si>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</si>
  <si>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</si>
  <si>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</si>
  <si>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</si>
  <si>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</si>
  <si>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</si>
  <si>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</si>
  <si>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</si>
  <si>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</si>
  <si>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</si>
  <si>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</si>
  <si>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</si>
  <si>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</si>
  <si>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</si>
  <si>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</si>
  <si>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</si>
  <si>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</si>
  <si>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</si>
  <si>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</si>
  <si>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</si>
  <si>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</si>
  <si>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</si>
  <si>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</si>
  <si>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</si>
  <si>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</si>
  <si>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</si>
  <si>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</si>
  <si>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</si>
  <si>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</si>
  <si>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</si>
  <si>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</si>
  <si>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</si>
  <si>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</si>
  <si>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</si>
  <si>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</si>
  <si>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</si>
  <si>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</si>
  <si>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</si>
  <si>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</si>
  <si>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</si>
  <si>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</si>
  <si>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</si>
  <si>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</si>
  <si>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</si>
  <si>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</si>
  <si>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</si>
  <si>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</si>
  <si>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</si>
  <si>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</si>
  <si>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</si>
  <si>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</si>
  <si>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</si>
  <si>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</si>
  <si>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</si>
  <si>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</si>
  <si>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</si>
  <si>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VLADIMIRA NAZORA PRIBISLAVEC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</si>
</sst>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1240015.9400000002</v>
      </c>
      <c r="D2" s="6">
        <f>'PR-RAS'!E6</f>
        <v>1502830.65</v>
      </c>
      <c r="E2" s="6">
        <v>0</v>
      </c>
      <c r="F2" s="6">
        <v>0</v>
      </c>
      <c r="G2" s="7">
        <f t="shared" ref="G2:G264" si="0">(B2/1000)*(C2*1+D2*2)</f>
        <v>4245.67724</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1151114.6500000001</v>
      </c>
      <c r="D46" s="1">
        <f>'PR-RAS'!E50</f>
        <v>1376126.21</v>
      </c>
      <c r="E46" s="1">
        <v>0</v>
      </c>
      <c r="F46" s="1">
        <v>0</v>
      </c>
      <c r="G46" s="2">
        <f t="shared" si="0"/>
        <v>175651.51815000002</v>
      </c>
      <c r="H46" s="2">
        <f t="shared" si="1"/>
        <v>0.55999999982304871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1126636.3700000001</v>
      </c>
      <c r="D64" s="1">
        <f>'PR-RAS'!E68</f>
        <v>1367652.1199999999</v>
      </c>
      <c r="E64" s="1">
        <v>0</v>
      </c>
      <c r="F64" s="1">
        <v>0</v>
      </c>
      <c r="G64" s="2">
        <f t="shared" si="0"/>
        <v>243302.25842999999</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1102914.1200000001</v>
      </c>
      <c r="D65" s="1">
        <f>'PR-RAS'!E69</f>
        <v>1339507.98</v>
      </c>
      <c r="E65" s="1">
        <v>0</v>
      </c>
      <c r="F65" s="1">
        <v>0</v>
      </c>
      <c r="G65" s="2">
        <f t="shared" si="0"/>
        <v>242043.52512000001</v>
      </c>
      <c r="H65" s="2">
        <f t="shared" si="1"/>
        <v>0.14000000013038516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23722.25</v>
      </c>
      <c r="D66" s="1">
        <f>'PR-RAS'!E70</f>
        <v>28144.14</v>
      </c>
      <c r="E66" s="1">
        <v>0</v>
      </c>
      <c r="F66" s="1">
        <v>0</v>
      </c>
      <c r="G66" s="2">
        <f t="shared" si="0"/>
        <v>5200.6844499999997</v>
      </c>
      <c r="H66" s="2">
        <f t="shared" si="1"/>
        <v>0.38999999999941792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24478.28</v>
      </c>
      <c r="D70" s="1">
        <f>'PR-RAS'!E74</f>
        <v>8474.09</v>
      </c>
      <c r="E70" s="1">
        <v>0</v>
      </c>
      <c r="F70" s="1">
        <v>0</v>
      </c>
      <c r="G70" s="2">
        <f t="shared" si="0"/>
        <v>2858.4257400000001</v>
      </c>
      <c r="H70" s="2">
        <f t="shared" si="1"/>
        <v>0.36999999999898137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24478.28</v>
      </c>
      <c r="D71" s="1">
        <f>'PR-RAS'!E75</f>
        <v>8474.09</v>
      </c>
      <c r="E71" s="1">
        <v>0</v>
      </c>
      <c r="F71" s="1">
        <v>0</v>
      </c>
      <c r="G71" s="2">
        <f t="shared" si="0"/>
        <v>2899.8522000000003</v>
      </c>
      <c r="H71" s="2">
        <f t="shared" si="1"/>
        <v>0.36999999999898137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10.47</v>
      </c>
      <c r="E78" s="1">
        <v>0</v>
      </c>
      <c r="F78" s="1">
        <v>0</v>
      </c>
      <c r="G78" s="2">
        <f t="shared" si="0"/>
        <v>1.6208500000000001</v>
      </c>
      <c r="H78" s="2">
        <f t="shared" si="1"/>
        <v>0.58000000000000063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10.47</v>
      </c>
      <c r="E79" s="1">
        <v>0</v>
      </c>
      <c r="F79" s="1">
        <v>0</v>
      </c>
      <c r="G79" s="2">
        <f t="shared" si="0"/>
        <v>1.6419000000000001</v>
      </c>
      <c r="H79" s="2">
        <f t="shared" si="1"/>
        <v>0.58000000000000063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10.47</v>
      </c>
      <c r="E81" s="1">
        <v>0</v>
      </c>
      <c r="F81" s="1">
        <v>0</v>
      </c>
      <c r="G81" s="2">
        <f t="shared" si="0"/>
        <v>1.6840000000000002</v>
      </c>
      <c r="H81" s="2">
        <f t="shared" si="1"/>
        <v>0.58000000000000063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20519.88</v>
      </c>
      <c r="D102" s="1">
        <f>'PR-RAS'!E106</f>
        <v>50739.59</v>
      </c>
      <c r="E102" s="1">
        <v>0</v>
      </c>
      <c r="F102" s="1">
        <v>0</v>
      </c>
      <c r="G102" s="2">
        <f t="shared" si="0"/>
        <v>12321.905060000001</v>
      </c>
      <c r="H102" s="2">
        <f t="shared" si="1"/>
        <v>0.53000000000247383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20519.88</v>
      </c>
      <c r="D108" s="1">
        <f>'PR-RAS'!E112</f>
        <v>50739.59</v>
      </c>
      <c r="E108" s="1">
        <v>0</v>
      </c>
      <c r="F108" s="1">
        <v>0</v>
      </c>
      <c r="G108" s="2">
        <f t="shared" si="0"/>
        <v>13053.89942</v>
      </c>
      <c r="H108" s="2">
        <f t="shared" si="1"/>
        <v>0.53000000000247383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20519.88</v>
      </c>
      <c r="D113" s="1">
        <f>'PR-RAS'!E117</f>
        <v>50739.59</v>
      </c>
      <c r="E113" s="1">
        <v>0</v>
      </c>
      <c r="F113" s="1">
        <v>0</v>
      </c>
      <c r="G113" s="2">
        <f t="shared" si="0"/>
        <v>13663.89472</v>
      </c>
      <c r="H113" s="2">
        <f t="shared" si="1"/>
        <v>0.53000000000247383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2889.0699999999997</v>
      </c>
      <c r="D120" s="1">
        <f>'PR-RAS'!E124</f>
        <v>13087.21</v>
      </c>
      <c r="E120" s="1">
        <v>0</v>
      </c>
      <c r="F120" s="1">
        <v>0</v>
      </c>
      <c r="G120" s="2">
        <f t="shared" si="0"/>
        <v>3458.5553099999997</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70.87</v>
      </c>
      <c r="D121" s="1">
        <f>'PR-RAS'!E125</f>
        <v>0</v>
      </c>
      <c r="E121" s="1">
        <v>0</v>
      </c>
      <c r="F121" s="1">
        <v>0</v>
      </c>
      <c r="G121" s="2">
        <f t="shared" si="0"/>
        <v>8.5044000000000004</v>
      </c>
      <c r="H121" s="2">
        <f t="shared" si="1"/>
        <v>0.12999999999999545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70.87</v>
      </c>
      <c r="D122" s="1">
        <f>'PR-RAS'!E126</f>
        <v>0</v>
      </c>
      <c r="E122" s="1">
        <v>0</v>
      </c>
      <c r="F122" s="1">
        <v>0</v>
      </c>
      <c r="G122" s="2">
        <f t="shared" si="0"/>
        <v>8.5752699999999997</v>
      </c>
      <c r="H122" s="2">
        <f t="shared" si="1"/>
        <v>0.12999999999999545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2818.2</v>
      </c>
      <c r="D124" s="1">
        <f>'PR-RAS'!E128</f>
        <v>13087.21</v>
      </c>
      <c r="E124" s="1">
        <v>0</v>
      </c>
      <c r="F124" s="1">
        <v>0</v>
      </c>
      <c r="G124" s="2">
        <f t="shared" si="0"/>
        <v>3566.0922599999999</v>
      </c>
      <c r="H124" s="2">
        <f t="shared" si="1"/>
        <v>0.40999999999894499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2818.2</v>
      </c>
      <c r="D125" s="1">
        <f>'PR-RAS'!E129</f>
        <v>10497.8</v>
      </c>
      <c r="E125" s="1">
        <v>0</v>
      </c>
      <c r="F125" s="1">
        <v>0</v>
      </c>
      <c r="G125" s="2">
        <f t="shared" si="0"/>
        <v>2952.9112</v>
      </c>
      <c r="H125" s="2">
        <f t="shared" si="1"/>
        <v>0.4000000000005457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2589.41</v>
      </c>
      <c r="E126" s="1">
        <v>0</v>
      </c>
      <c r="F126" s="1">
        <v>0</v>
      </c>
      <c r="G126" s="2">
        <f t="shared" si="0"/>
        <v>647.35249999999996</v>
      </c>
      <c r="H126" s="2">
        <f t="shared" si="1"/>
        <v>0.40999999999985448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65492.23</v>
      </c>
      <c r="D129" s="1">
        <f>'PR-RAS'!E133</f>
        <v>62867.17</v>
      </c>
      <c r="E129" s="1">
        <v>0</v>
      </c>
      <c r="F129" s="1">
        <v>0</v>
      </c>
      <c r="G129" s="2">
        <f t="shared" si="0"/>
        <v>24477.000960000001</v>
      </c>
      <c r="H129" s="2">
        <f t="shared" si="1"/>
        <v>0.40000000000145519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65492.23</v>
      </c>
      <c r="D130" s="1">
        <f>'PR-RAS'!E134</f>
        <v>62867.17</v>
      </c>
      <c r="E130" s="1">
        <v>0</v>
      </c>
      <c r="F130" s="1">
        <v>0</v>
      </c>
      <c r="G130" s="2">
        <f t="shared" si="0"/>
        <v>24668.22753</v>
      </c>
      <c r="H130" s="2">
        <f t="shared" si="1"/>
        <v>0.40000000000145519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65492.23</v>
      </c>
      <c r="D131" s="1">
        <f>'PR-RAS'!E135</f>
        <v>62867.17</v>
      </c>
      <c r="E131" s="1">
        <v>0</v>
      </c>
      <c r="F131" s="1">
        <v>0</v>
      </c>
      <c r="G131" s="2">
        <f t="shared" si="0"/>
        <v>24859.454100000003</v>
      </c>
      <c r="H131" s="2">
        <f t="shared" si="1"/>
        <v>0.40000000000145519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1241888.1099999999</v>
      </c>
      <c r="D147" s="1">
        <f>'PR-RAS'!E151</f>
        <v>1476543.3199999998</v>
      </c>
      <c r="E147" s="1">
        <v>0</v>
      </c>
      <c r="F147" s="1">
        <v>0</v>
      </c>
      <c r="G147" s="2">
        <f t="shared" si="0"/>
        <v>612466.31349999993</v>
      </c>
      <c r="H147" s="2">
        <f t="shared" si="1"/>
        <v>0.42999999970197678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1024505.45</v>
      </c>
      <c r="D148" s="1">
        <f>'PR-RAS'!E152</f>
        <v>1225587.7999999998</v>
      </c>
      <c r="E148" s="1">
        <v>0</v>
      </c>
      <c r="F148" s="1">
        <v>0</v>
      </c>
      <c r="G148" s="2">
        <f t="shared" si="0"/>
        <v>510925.11434999993</v>
      </c>
      <c r="H148" s="2">
        <f t="shared" si="1"/>
        <v>0.65000000013969839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844578.5</v>
      </c>
      <c r="D149" s="1">
        <f>'PR-RAS'!E153</f>
        <v>1008603.64</v>
      </c>
      <c r="E149" s="1">
        <v>0</v>
      </c>
      <c r="F149" s="1">
        <v>0</v>
      </c>
      <c r="G149" s="2">
        <f t="shared" si="0"/>
        <v>423544.29544000002</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816091.75</v>
      </c>
      <c r="D150" s="1">
        <f>'PR-RAS'!E154</f>
        <v>969926.62</v>
      </c>
      <c r="E150" s="1">
        <v>0</v>
      </c>
      <c r="F150" s="1">
        <v>0</v>
      </c>
      <c r="G150" s="2">
        <f t="shared" si="0"/>
        <v>410635.80351</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19396.2</v>
      </c>
      <c r="D152" s="1">
        <f>'PR-RAS'!E156</f>
        <v>26973.54</v>
      </c>
      <c r="E152" s="1">
        <v>0</v>
      </c>
      <c r="F152" s="1">
        <v>0</v>
      </c>
      <c r="G152" s="2">
        <f t="shared" si="0"/>
        <v>11074.835279999999</v>
      </c>
      <c r="H152" s="2">
        <f t="shared" si="1"/>
        <v>0.65999999999985448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9090.5499999999993</v>
      </c>
      <c r="D153" s="1">
        <f>'PR-RAS'!E157</f>
        <v>11703.48</v>
      </c>
      <c r="E153" s="1">
        <v>0</v>
      </c>
      <c r="F153" s="1">
        <v>0</v>
      </c>
      <c r="G153" s="2">
        <f t="shared" si="0"/>
        <v>4939.6215199999997</v>
      </c>
      <c r="H153" s="2">
        <f t="shared" si="1"/>
        <v>0.93000000000029104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40954.269999999997</v>
      </c>
      <c r="D154" s="1">
        <f>'PR-RAS'!E158</f>
        <v>51604.05</v>
      </c>
      <c r="E154" s="1">
        <v>0</v>
      </c>
      <c r="F154" s="1">
        <v>0</v>
      </c>
      <c r="G154" s="2">
        <f t="shared" si="0"/>
        <v>22056.84261</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138972.68</v>
      </c>
      <c r="D155" s="1">
        <f>'PR-RAS'!E159</f>
        <v>165380.10999999999</v>
      </c>
      <c r="E155" s="1">
        <v>0</v>
      </c>
      <c r="F155" s="1">
        <v>0</v>
      </c>
      <c r="G155" s="2">
        <f t="shared" si="0"/>
        <v>72338.866599999994</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138735.82</v>
      </c>
      <c r="D157" s="1">
        <f>'PR-RAS'!E161</f>
        <v>165380.10999999999</v>
      </c>
      <c r="E157" s="1">
        <v>0</v>
      </c>
      <c r="F157" s="1">
        <v>0</v>
      </c>
      <c r="G157" s="2">
        <f t="shared" si="0"/>
        <v>73241.382239999992</v>
      </c>
      <c r="H157" s="2">
        <f t="shared" si="1"/>
        <v>0.28999999997904524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236.86</v>
      </c>
      <c r="D158" s="1">
        <f>'PR-RAS'!E162</f>
        <v>0</v>
      </c>
      <c r="E158" s="1">
        <v>0</v>
      </c>
      <c r="F158" s="1">
        <v>0</v>
      </c>
      <c r="G158" s="2">
        <f t="shared" si="0"/>
        <v>37.187020000000004</v>
      </c>
      <c r="H158" s="2">
        <f t="shared" si="1"/>
        <v>0.13999999999998636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206609.96</v>
      </c>
      <c r="D159" s="1">
        <f>'PR-RAS'!E163</f>
        <v>243734.62</v>
      </c>
      <c r="E159" s="1">
        <v>0</v>
      </c>
      <c r="F159" s="1">
        <v>0</v>
      </c>
      <c r="G159" s="2">
        <f t="shared" si="0"/>
        <v>109664.51359999999</v>
      </c>
      <c r="H159" s="2">
        <f t="shared" si="1"/>
        <v>0.42000000001280569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48936.450000000004</v>
      </c>
      <c r="D160" s="1">
        <f>'PR-RAS'!E164</f>
        <v>54436.240000000005</v>
      </c>
      <c r="E160" s="1">
        <v>0</v>
      </c>
      <c r="F160" s="1">
        <v>0</v>
      </c>
      <c r="G160" s="2">
        <f t="shared" si="0"/>
        <v>25091.619870000002</v>
      </c>
      <c r="H160" s="2">
        <f t="shared" si="1"/>
        <v>0.69000000000960426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4798.83</v>
      </c>
      <c r="D161" s="1">
        <f>'PR-RAS'!E165</f>
        <v>4648.4799999999996</v>
      </c>
      <c r="E161" s="1">
        <v>0</v>
      </c>
      <c r="F161" s="1">
        <v>0</v>
      </c>
      <c r="G161" s="2">
        <f t="shared" si="0"/>
        <v>2255.3263999999999</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43125.47</v>
      </c>
      <c r="D162" s="1">
        <f>'PR-RAS'!E166</f>
        <v>48502.54</v>
      </c>
      <c r="E162" s="1">
        <v>0</v>
      </c>
      <c r="F162" s="1">
        <v>0</v>
      </c>
      <c r="G162" s="2">
        <f t="shared" si="0"/>
        <v>22561.018549999997</v>
      </c>
      <c r="H162" s="2">
        <f t="shared" si="1"/>
        <v>0.93000000000029104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761.83</v>
      </c>
      <c r="D163" s="1">
        <f>'PR-RAS'!E167</f>
        <v>1038.82</v>
      </c>
      <c r="E163" s="1">
        <v>0</v>
      </c>
      <c r="F163" s="1">
        <v>0</v>
      </c>
      <c r="G163" s="2">
        <f t="shared" si="0"/>
        <v>459.99413999999996</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250.32</v>
      </c>
      <c r="D164" s="1">
        <f>'PR-RAS'!E168</f>
        <v>246.4</v>
      </c>
      <c r="E164" s="1">
        <v>0</v>
      </c>
      <c r="F164" s="1">
        <v>0</v>
      </c>
      <c r="G164" s="2">
        <f t="shared" si="0"/>
        <v>121.12856000000001</v>
      </c>
      <c r="H164" s="2">
        <f t="shared" si="1"/>
        <v>0.71999999999999886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91238.579999999987</v>
      </c>
      <c r="D165" s="1">
        <f>'PR-RAS'!E169</f>
        <v>116378.48</v>
      </c>
      <c r="E165" s="1">
        <v>0</v>
      </c>
      <c r="F165" s="1">
        <v>0</v>
      </c>
      <c r="G165" s="2">
        <f t="shared" si="0"/>
        <v>53135.268559999997</v>
      </c>
      <c r="H165" s="2">
        <f t="shared" si="1"/>
        <v>0.90000000000873115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14491.89</v>
      </c>
      <c r="D166" s="1">
        <f>'PR-RAS'!E170</f>
        <v>22411.18</v>
      </c>
      <c r="E166" s="1">
        <v>0</v>
      </c>
      <c r="F166" s="1">
        <v>0</v>
      </c>
      <c r="G166" s="2">
        <f t="shared" si="0"/>
        <v>9786.8512499999997</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48318.42</v>
      </c>
      <c r="D167" s="1">
        <f>'PR-RAS'!E171</f>
        <v>72455.44</v>
      </c>
      <c r="E167" s="1">
        <v>0</v>
      </c>
      <c r="F167" s="1">
        <v>0</v>
      </c>
      <c r="G167" s="2">
        <f t="shared" si="0"/>
        <v>32076.0638</v>
      </c>
      <c r="H167" s="2">
        <f t="shared" si="1"/>
        <v>0.86000000000058208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16102.31</v>
      </c>
      <c r="D168" s="1">
        <f>'PR-RAS'!E172</f>
        <v>18731.39</v>
      </c>
      <c r="E168" s="1">
        <v>0</v>
      </c>
      <c r="F168" s="1">
        <v>0</v>
      </c>
      <c r="G168" s="2">
        <f t="shared" si="0"/>
        <v>8945.37003</v>
      </c>
      <c r="H168" s="2">
        <f t="shared" si="1"/>
        <v>0.69999999999890861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1885.87</v>
      </c>
      <c r="D169" s="1">
        <f>'PR-RAS'!E173</f>
        <v>1786.72</v>
      </c>
      <c r="E169" s="1">
        <v>0</v>
      </c>
      <c r="F169" s="1">
        <v>0</v>
      </c>
      <c r="G169" s="2">
        <f t="shared" si="0"/>
        <v>917.16408000000001</v>
      </c>
      <c r="H169" s="2">
        <f t="shared" si="1"/>
        <v>0.41000000000008185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9907.01</v>
      </c>
      <c r="D170" s="1">
        <f>'PR-RAS'!E174</f>
        <v>993.75</v>
      </c>
      <c r="E170" s="1">
        <v>0</v>
      </c>
      <c r="F170" s="1">
        <v>0</v>
      </c>
      <c r="G170" s="2">
        <f t="shared" si="0"/>
        <v>2010.1721900000002</v>
      </c>
      <c r="H170" s="2">
        <f t="shared" si="1"/>
        <v>0.26000000000021828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533.08000000000004</v>
      </c>
      <c r="D172" s="1">
        <f>'PR-RAS'!E176</f>
        <v>0</v>
      </c>
      <c r="E172" s="1">
        <v>0</v>
      </c>
      <c r="F172" s="1">
        <v>0</v>
      </c>
      <c r="G172" s="2">
        <f t="shared" si="0"/>
        <v>91.156680000000009</v>
      </c>
      <c r="H172" s="2">
        <f t="shared" si="1"/>
        <v>8.0000000000040927E-2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48322.31</v>
      </c>
      <c r="D173" s="1">
        <f>'PR-RAS'!E177</f>
        <v>60575.96</v>
      </c>
      <c r="E173" s="1">
        <v>0</v>
      </c>
      <c r="F173" s="1">
        <v>0</v>
      </c>
      <c r="G173" s="2">
        <f t="shared" si="0"/>
        <v>29149.567559999996</v>
      </c>
      <c r="H173" s="2">
        <f t="shared" si="1"/>
        <v>0.34999999999854481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21134.13</v>
      </c>
      <c r="D174" s="1">
        <f>'PR-RAS'!E178</f>
        <v>30460.23</v>
      </c>
      <c r="E174" s="1">
        <v>0</v>
      </c>
      <c r="F174" s="1">
        <v>0</v>
      </c>
      <c r="G174" s="2">
        <f t="shared" si="0"/>
        <v>14195.444069999998</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3996.95</v>
      </c>
      <c r="D175" s="1">
        <f>'PR-RAS'!E179</f>
        <v>2378.04</v>
      </c>
      <c r="E175" s="1">
        <v>0</v>
      </c>
      <c r="F175" s="1">
        <v>0</v>
      </c>
      <c r="G175" s="2">
        <f t="shared" si="0"/>
        <v>1523.0272199999997</v>
      </c>
      <c r="H175" s="2">
        <f t="shared" si="1"/>
        <v>9.0000000000145519E-2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6659.22</v>
      </c>
      <c r="D177" s="1">
        <f>'PR-RAS'!E181</f>
        <v>11797.94</v>
      </c>
      <c r="E177" s="1">
        <v>0</v>
      </c>
      <c r="F177" s="1">
        <v>0</v>
      </c>
      <c r="G177" s="2">
        <f t="shared" si="0"/>
        <v>5324.8976000000002</v>
      </c>
      <c r="H177" s="2">
        <f t="shared" si="1"/>
        <v>0.27999999999974534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8670.1200000000008</v>
      </c>
      <c r="D178" s="1">
        <f>'PR-RAS'!E182</f>
        <v>8160</v>
      </c>
      <c r="E178" s="1">
        <v>0</v>
      </c>
      <c r="F178" s="1">
        <v>0</v>
      </c>
      <c r="G178" s="2">
        <f t="shared" si="0"/>
        <v>4423.2512400000005</v>
      </c>
      <c r="H178" s="2">
        <f t="shared" si="1"/>
        <v>0.12000000000080036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1540.88</v>
      </c>
      <c r="D179" s="1">
        <f>'PR-RAS'!E183</f>
        <v>513.67999999999995</v>
      </c>
      <c r="E179" s="1">
        <v>0</v>
      </c>
      <c r="F179" s="1">
        <v>0</v>
      </c>
      <c r="G179" s="2">
        <f t="shared" si="0"/>
        <v>457.14671999999996</v>
      </c>
      <c r="H179" s="2">
        <f t="shared" si="1"/>
        <v>0.43999999999994088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1791.76</v>
      </c>
      <c r="D181" s="1">
        <f>'PR-RAS'!E185</f>
        <v>1822.68</v>
      </c>
      <c r="E181" s="1">
        <v>0</v>
      </c>
      <c r="F181" s="1">
        <v>0</v>
      </c>
      <c r="G181" s="2">
        <f t="shared" si="0"/>
        <v>978.68159999999989</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4401.84</v>
      </c>
      <c r="D182" s="1">
        <f>'PR-RAS'!E186</f>
        <v>5315.95</v>
      </c>
      <c r="E182" s="1">
        <v>0</v>
      </c>
      <c r="F182" s="1">
        <v>0</v>
      </c>
      <c r="G182" s="2">
        <f t="shared" si="0"/>
        <v>2721.1069399999997</v>
      </c>
      <c r="H182" s="2">
        <f t="shared" si="1"/>
        <v>0.21000000000003638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18112.620000000003</v>
      </c>
      <c r="D184" s="1">
        <f>'PR-RAS'!E188</f>
        <v>12343.94</v>
      </c>
      <c r="E184" s="1">
        <v>0</v>
      </c>
      <c r="F184" s="1">
        <v>0</v>
      </c>
      <c r="G184" s="2">
        <f t="shared" si="0"/>
        <v>7832.4915000000001</v>
      </c>
      <c r="H184" s="2">
        <f t="shared" si="1"/>
        <v>0.43999999999687134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1130.8</v>
      </c>
      <c r="D186" s="1">
        <f>'PR-RAS'!E190</f>
        <v>1228</v>
      </c>
      <c r="E186" s="1">
        <v>0</v>
      </c>
      <c r="F186" s="1">
        <v>0</v>
      </c>
      <c r="G186" s="2">
        <f t="shared" si="0"/>
        <v>663.55799999999999</v>
      </c>
      <c r="H186" s="2">
        <f t="shared" si="1"/>
        <v>0.20000000000004547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4310.17</v>
      </c>
      <c r="D189" s="1">
        <f>'PR-RAS'!E193</f>
        <v>3080</v>
      </c>
      <c r="E189" s="1">
        <v>0</v>
      </c>
      <c r="F189" s="1">
        <v>0</v>
      </c>
      <c r="G189" s="2">
        <f t="shared" si="0"/>
        <v>1968.3919599999999</v>
      </c>
      <c r="H189" s="2">
        <f t="shared" si="1"/>
        <v>0.17000000000007276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6257.03</v>
      </c>
      <c r="D190" s="1">
        <f>'PR-RAS'!E194</f>
        <v>0</v>
      </c>
      <c r="E190" s="1">
        <v>0</v>
      </c>
      <c r="F190" s="1">
        <v>0</v>
      </c>
      <c r="G190" s="2">
        <f t="shared" si="0"/>
        <v>1182.5786699999999</v>
      </c>
      <c r="H190" s="2">
        <f t="shared" si="1"/>
        <v>2.9999999999745341E-2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6255.35</v>
      </c>
      <c r="D191" s="1">
        <f>'PR-RAS'!E195</f>
        <v>7872.85</v>
      </c>
      <c r="E191" s="1">
        <v>0</v>
      </c>
      <c r="F191" s="1">
        <v>0</v>
      </c>
      <c r="G191" s="2">
        <f t="shared" si="0"/>
        <v>4180.1995000000006</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6317.64</v>
      </c>
      <c r="D192" s="1">
        <f>'PR-RAS'!E196</f>
        <v>1079.97</v>
      </c>
      <c r="E192" s="1">
        <v>0</v>
      </c>
      <c r="F192" s="1">
        <v>0</v>
      </c>
      <c r="G192" s="2">
        <f t="shared" si="0"/>
        <v>1619.2177799999999</v>
      </c>
      <c r="H192" s="2">
        <f t="shared" si="1"/>
        <v>0.3899999999996453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6317.64</v>
      </c>
      <c r="D206" s="1">
        <f>'PR-RAS'!E210</f>
        <v>1079.97</v>
      </c>
      <c r="E206" s="1">
        <v>0</v>
      </c>
      <c r="F206" s="1">
        <v>0</v>
      </c>
      <c r="G206" s="2">
        <f t="shared" si="0"/>
        <v>1737.9038999999998</v>
      </c>
      <c r="H206" s="2">
        <f t="shared" si="1"/>
        <v>0.3899999999996453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649.33000000000004</v>
      </c>
      <c r="D207" s="1">
        <f>'PR-RAS'!E211</f>
        <v>838.17</v>
      </c>
      <c r="E207" s="1">
        <v>0</v>
      </c>
      <c r="F207" s="1">
        <v>0</v>
      </c>
      <c r="G207" s="2">
        <f t="shared" si="0"/>
        <v>479.08801999999997</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5668.31</v>
      </c>
      <c r="D209" s="1">
        <f>'PR-RAS'!E213</f>
        <v>241.8</v>
      </c>
      <c r="E209" s="1">
        <v>0</v>
      </c>
      <c r="F209" s="1">
        <v>0</v>
      </c>
      <c r="G209" s="2">
        <f t="shared" si="0"/>
        <v>1279.5972800000002</v>
      </c>
      <c r="H209" s="2">
        <f t="shared" si="1"/>
        <v>0.51000000000038881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4455.0599999999995</v>
      </c>
      <c r="D248" s="1">
        <f>'PR-RAS'!E252</f>
        <v>6140.93</v>
      </c>
      <c r="E248" s="1">
        <v>0</v>
      </c>
      <c r="F248" s="1">
        <v>0</v>
      </c>
      <c r="G248" s="2">
        <f t="shared" si="0"/>
        <v>4134.0192399999996</v>
      </c>
      <c r="H248" s="2">
        <f t="shared" si="1"/>
        <v>0.12999999999919964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4455.0599999999995</v>
      </c>
      <c r="D255" s="1">
        <f>'PR-RAS'!E259</f>
        <v>6140.93</v>
      </c>
      <c r="E255" s="1">
        <v>0</v>
      </c>
      <c r="F255" s="1">
        <v>0</v>
      </c>
      <c r="G255" s="2">
        <f t="shared" si="0"/>
        <v>4251.1776799999998</v>
      </c>
      <c r="H255" s="2">
        <f t="shared" si="1"/>
        <v>0.12999999999919964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258.32</v>
      </c>
      <c r="D256" s="1">
        <f>'PR-RAS'!E260</f>
        <v>437.66</v>
      </c>
      <c r="E256" s="1">
        <v>0</v>
      </c>
      <c r="F256" s="1">
        <v>0</v>
      </c>
      <c r="G256" s="2">
        <f t="shared" si="0"/>
        <v>289.07820000000004</v>
      </c>
      <c r="H256" s="2">
        <f t="shared" si="1"/>
        <v>0.65999999999996817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4196.74</v>
      </c>
      <c r="D257" s="1">
        <f>'PR-RAS'!E261</f>
        <v>5703.27</v>
      </c>
      <c r="E257" s="1">
        <v>0</v>
      </c>
      <c r="F257" s="1">
        <v>0</v>
      </c>
      <c r="G257" s="2">
        <f t="shared" si="0"/>
        <v>3994.4396800000004</v>
      </c>
      <c r="H257" s="2">
        <f t="shared" si="1"/>
        <v>0.53000000000065484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1241888.1099999999</v>
      </c>
      <c r="D285" s="1">
        <f>'PR-RAS'!E289</f>
        <v>1476543.3199999998</v>
      </c>
      <c r="E285" s="1">
        <v>0</v>
      </c>
      <c r="F285" s="1">
        <v>0</v>
      </c>
      <c r="G285" s="2">
        <f t="shared" si="8"/>
        <v>1191372.8289999999</v>
      </c>
      <c r="H285" s="2">
        <f t="shared" si="9"/>
        <v>0.42999999970197678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26287.330000000075</v>
      </c>
      <c r="E286" s="1">
        <v>0</v>
      </c>
      <c r="F286" s="1">
        <v>0</v>
      </c>
      <c r="G286" s="2">
        <f t="shared" si="8"/>
        <v>14983.778100000041</v>
      </c>
      <c r="H286" s="2">
        <f t="shared" si="9"/>
        <v>0.33000000007450581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1872.1699999996927</v>
      </c>
      <c r="D287" s="1">
        <f>'PR-RAS'!E291</f>
        <v>0</v>
      </c>
      <c r="E287" s="1">
        <v>0</v>
      </c>
      <c r="F287" s="1">
        <v>0</v>
      </c>
      <c r="G287" s="2">
        <f t="shared" si="8"/>
        <v>535.44061999991209</v>
      </c>
      <c r="H287" s="2">
        <f t="shared" si="9"/>
        <v>0.16999999969266355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3288.66</v>
      </c>
      <c r="D288" s="1">
        <f>'PR-RAS'!E292</f>
        <v>0</v>
      </c>
      <c r="E288" s="1">
        <v>0</v>
      </c>
      <c r="F288" s="1">
        <v>0</v>
      </c>
      <c r="G288" s="2">
        <f t="shared" si="8"/>
        <v>943.84541999999988</v>
      </c>
      <c r="H288" s="2">
        <f t="shared" si="9"/>
        <v>0.34000000000014552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42404.88</v>
      </c>
      <c r="E289" s="1">
        <v>0</v>
      </c>
      <c r="F289" s="1">
        <v>0</v>
      </c>
      <c r="G289" s="2">
        <f t="shared" si="8"/>
        <v>24425.210879999995</v>
      </c>
      <c r="H289" s="2">
        <f t="shared" si="9"/>
        <v>0.12000000000261934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265.45</v>
      </c>
      <c r="D290" s="1">
        <f>'PR-RAS'!E294</f>
        <v>275.85000000000002</v>
      </c>
      <c r="E290" s="1">
        <v>0</v>
      </c>
      <c r="F290" s="1">
        <v>0</v>
      </c>
      <c r="G290" s="2">
        <f t="shared" si="8"/>
        <v>236.15635</v>
      </c>
      <c r="H290" s="2">
        <f t="shared" si="9"/>
        <v>0.59999999999996589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10.4</v>
      </c>
      <c r="E291" s="1">
        <v>0</v>
      </c>
      <c r="F291" s="1">
        <v>0</v>
      </c>
      <c r="G291" s="2">
        <f t="shared" si="8"/>
        <v>6.032</v>
      </c>
      <c r="H291" s="2">
        <f t="shared" si="9"/>
        <v>0.40000000000000036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39566.03</v>
      </c>
      <c r="D345" s="1">
        <f>'PR-RAS'!E350</f>
        <v>31017.98</v>
      </c>
      <c r="E345" s="1">
        <v>0</v>
      </c>
      <c r="F345" s="1">
        <v>0</v>
      </c>
      <c r="G345" s="2">
        <f t="shared" si="8"/>
        <v>34951.084559999996</v>
      </c>
      <c r="H345" s="2">
        <f t="shared" si="9"/>
        <v>4.9999999999272404E-2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39566.03</v>
      </c>
      <c r="D358" s="1">
        <f>'PR-RAS'!E363</f>
        <v>31017.98</v>
      </c>
      <c r="E358" s="1">
        <v>0</v>
      </c>
      <c r="F358" s="1">
        <v>0</v>
      </c>
      <c r="G358" s="2">
        <f t="shared" si="8"/>
        <v>36271.910429999996</v>
      </c>
      <c r="H358" s="2">
        <f t="shared" si="9"/>
        <v>4.9999999999272404E-2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6816.34</v>
      </c>
      <c r="D364" s="1">
        <f>'PR-RAS'!E369</f>
        <v>4648.46</v>
      </c>
      <c r="E364" s="1">
        <v>0</v>
      </c>
      <c r="F364" s="1">
        <v>0</v>
      </c>
      <c r="G364" s="2">
        <f t="shared" si="8"/>
        <v>5849.1133799999998</v>
      </c>
      <c r="H364" s="2">
        <f t="shared" si="9"/>
        <v>0.8000000000001819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721.68</v>
      </c>
      <c r="D365" s="1">
        <f>'PR-RAS'!E370</f>
        <v>4648.46</v>
      </c>
      <c r="E365" s="1">
        <v>0</v>
      </c>
      <c r="F365" s="1">
        <v>0</v>
      </c>
      <c r="G365" s="2">
        <f t="shared" si="8"/>
        <v>3646.7703999999999</v>
      </c>
      <c r="H365" s="2">
        <f t="shared" si="9"/>
        <v>0.7800000000000864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6094.66</v>
      </c>
      <c r="D371" s="1">
        <f>'PR-RAS'!E376</f>
        <v>0</v>
      </c>
      <c r="E371" s="1">
        <v>0</v>
      </c>
      <c r="F371" s="1">
        <v>0</v>
      </c>
      <c r="G371" s="2">
        <f t="shared" si="8"/>
        <v>2255.0241999999998</v>
      </c>
      <c r="H371" s="2">
        <f t="shared" si="9"/>
        <v>0.34000000000014552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32749.69</v>
      </c>
      <c r="D378" s="1">
        <f>'PR-RAS'!E383</f>
        <v>26369.52</v>
      </c>
      <c r="E378" s="1">
        <v>0</v>
      </c>
      <c r="F378" s="1">
        <v>0</v>
      </c>
      <c r="G378" s="2">
        <f t="shared" si="8"/>
        <v>32229.251209999999</v>
      </c>
      <c r="H378" s="2">
        <f t="shared" si="9"/>
        <v>0.79000000000087311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32749.69</v>
      </c>
      <c r="D379" s="1">
        <f>'PR-RAS'!E384</f>
        <v>26369.52</v>
      </c>
      <c r="E379" s="1">
        <v>0</v>
      </c>
      <c r="F379" s="1">
        <v>0</v>
      </c>
      <c r="G379" s="2">
        <f t="shared" si="8"/>
        <v>32314.739939999999</v>
      </c>
      <c r="H379" s="2">
        <f t="shared" si="9"/>
        <v>0.79000000000087311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39566.03</v>
      </c>
      <c r="D403" s="1">
        <f>'PR-RAS'!E408</f>
        <v>31017.98</v>
      </c>
      <c r="E403" s="1">
        <v>0</v>
      </c>
      <c r="F403" s="1">
        <v>0</v>
      </c>
      <c r="G403" s="2">
        <f t="shared" si="8"/>
        <v>40843.999980000001</v>
      </c>
      <c r="H403" s="2">
        <f t="shared" si="9"/>
        <v>4.9999999999272404E-2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4670.83</v>
      </c>
      <c r="D405" s="1">
        <f>'PR-RAS'!E410</f>
        <v>0</v>
      </c>
      <c r="E405" s="1">
        <v>0</v>
      </c>
      <c r="F405" s="1">
        <v>0</v>
      </c>
      <c r="G405" s="2">
        <f t="shared" si="8"/>
        <v>1887.0153200000002</v>
      </c>
      <c r="H405" s="2">
        <f t="shared" si="9"/>
        <v>0.17000000000007276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1240015.9400000002</v>
      </c>
      <c r="D407" s="1">
        <f>'PR-RAS'!E412</f>
        <v>1502830.65</v>
      </c>
      <c r="E407" s="1">
        <v>0</v>
      </c>
      <c r="F407" s="1">
        <v>0</v>
      </c>
      <c r="G407" s="2">
        <f t="shared" si="8"/>
        <v>1723744.9594400001</v>
      </c>
      <c r="H407" s="2">
        <f t="shared" si="9"/>
        <v>0.40999999991618097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1281454.1399999999</v>
      </c>
      <c r="D408" s="1">
        <f>'PR-RAS'!E413</f>
        <v>1507561.2999999998</v>
      </c>
      <c r="E408" s="1">
        <v>0</v>
      </c>
      <c r="F408" s="1">
        <v>0</v>
      </c>
      <c r="G408" s="2">
        <f t="shared" si="8"/>
        <v>1748706.7331799995</v>
      </c>
      <c r="H408" s="2">
        <f t="shared" si="9"/>
        <v>0.43999999971129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41438.199999999721</v>
      </c>
      <c r="D410" s="1">
        <f>'PR-RAS'!E415</f>
        <v>4730.6499999999069</v>
      </c>
      <c r="E410" s="1">
        <v>0</v>
      </c>
      <c r="F410" s="1">
        <v>0</v>
      </c>
      <c r="G410" s="2">
        <f t="shared" si="8"/>
        <v>20817.89549999981</v>
      </c>
      <c r="H410" s="2">
        <f t="shared" si="9"/>
        <v>0.54999999981373549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1382.17</v>
      </c>
      <c r="D412" s="1">
        <f>'PR-RAS'!E417</f>
        <v>42404.88</v>
      </c>
      <c r="E412" s="1">
        <v>0</v>
      </c>
      <c r="F412" s="1">
        <v>0</v>
      </c>
      <c r="G412" s="2">
        <f t="shared" si="8"/>
        <v>35424.883229999992</v>
      </c>
      <c r="H412" s="2">
        <f t="shared" si="9"/>
        <v>0.2900000000026921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265.45</v>
      </c>
      <c r="D413" s="1">
        <f>'PR-RAS'!E418</f>
        <v>275.85000000000002</v>
      </c>
      <c r="E413" s="1">
        <v>0</v>
      </c>
      <c r="F413" s="1">
        <v>0</v>
      </c>
      <c r="G413" s="2">
        <f t="shared" si="8"/>
        <v>336.66580000000005</v>
      </c>
      <c r="H413" s="2">
        <f t="shared" si="9"/>
        <v>0.59999999999996589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1240015.9400000002</v>
      </c>
      <c r="D633" s="1">
        <f>'PR-RAS'!E639</f>
        <v>1502830.65</v>
      </c>
      <c r="E633" s="1">
        <v>0</v>
      </c>
      <c r="F633" s="1">
        <v>0</v>
      </c>
      <c r="G633" s="2">
        <f t="shared" si="10"/>
        <v>2683268.0156800002</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1281454.1399999999</v>
      </c>
      <c r="D634" s="1">
        <f>'PR-RAS'!E640</f>
        <v>1507561.2999999998</v>
      </c>
      <c r="E634" s="1">
        <v>0</v>
      </c>
      <c r="F634" s="1">
        <v>0</v>
      </c>
      <c r="G634" s="2">
        <f t="shared" si="10"/>
        <v>2719733.0764199994</v>
      </c>
      <c r="H634" s="2">
        <f t="shared" si="11"/>
        <v>0.43999999971129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41438.199999999721</v>
      </c>
      <c r="D636" s="1">
        <f>'PR-RAS'!E642</f>
        <v>4730.6499999999069</v>
      </c>
      <c r="E636" s="1">
        <v>0</v>
      </c>
      <c r="F636" s="1">
        <v>0</v>
      </c>
      <c r="G636" s="2">
        <f t="shared" si="10"/>
        <v>32321.182499999704</v>
      </c>
      <c r="H636" s="2">
        <f t="shared" si="11"/>
        <v>0.54999999981373549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1382.17</v>
      </c>
      <c r="D638" s="1">
        <f>'PR-RAS'!E644</f>
        <v>42404.88</v>
      </c>
      <c r="E638" s="1">
        <v>0</v>
      </c>
      <c r="F638" s="1">
        <v>0</v>
      </c>
      <c r="G638" s="2">
        <f t="shared" si="10"/>
        <v>54904.259409999999</v>
      </c>
      <c r="H638" s="2">
        <f t="shared" si="11"/>
        <v>0.2900000000026921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42820.369999999719</v>
      </c>
      <c r="D640" s="1">
        <f>'PR-RAS'!E646</f>
        <v>47135.529999999904</v>
      </c>
      <c r="E640" s="1">
        <v>0</v>
      </c>
      <c r="F640" s="1">
        <v>0</v>
      </c>
      <c r="G640" s="2">
        <f t="shared" si="10"/>
        <v>87601.423769999703</v>
      </c>
      <c r="H640" s="2">
        <f t="shared" si="11"/>
        <v>0.8399999998146086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88992.13</v>
      </c>
      <c r="D641" s="1">
        <f>'PR-RAS'!E647</f>
        <v>105682.36</v>
      </c>
      <c r="E641" s="1">
        <v>0</v>
      </c>
      <c r="F641" s="1">
        <v>0</v>
      </c>
      <c r="G641" s="2">
        <f t="shared" si="10"/>
        <v>192228.38399999999</v>
      </c>
      <c r="H641" s="2">
        <f t="shared" si="11"/>
        <v>0.49000000000523869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20293.66</v>
      </c>
      <c r="D642" s="1">
        <f>'PR-RAS'!E649</f>
        <v>11799.97</v>
      </c>
      <c r="E642" s="1">
        <v>0</v>
      </c>
      <c r="F642" s="1">
        <v>0</v>
      </c>
      <c r="G642" s="2">
        <f t="shared" si="10"/>
        <v>28135.797599999998</v>
      </c>
      <c r="H642" s="2">
        <f t="shared" si="11"/>
        <v>0.37000000000080036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279898.01</v>
      </c>
      <c r="D643" s="1">
        <f>'PR-RAS'!E650</f>
        <v>342543.46</v>
      </c>
      <c r="E643" s="1">
        <v>0</v>
      </c>
      <c r="F643" s="1">
        <v>0</v>
      </c>
      <c r="G643" s="2">
        <f t="shared" si="10"/>
        <v>619520.32506000006</v>
      </c>
      <c r="H643" s="2">
        <f t="shared" si="11"/>
        <v>0.47000000003026798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288391.7</v>
      </c>
      <c r="D644" s="1">
        <f>'PR-RAS'!E651</f>
        <v>338888.47</v>
      </c>
      <c r="E644" s="1">
        <v>0</v>
      </c>
      <c r="F644" s="1">
        <v>0</v>
      </c>
      <c r="G644" s="2">
        <f t="shared" si="10"/>
        <v>621246.43551999994</v>
      </c>
      <c r="H644" s="2">
        <f t="shared" si="11"/>
        <v>0.76999999996041879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11799.969999999972</v>
      </c>
      <c r="D645" s="1">
        <f>'PR-RAS'!E652</f>
        <v>15454.960000000021</v>
      </c>
      <c r="E645" s="1">
        <v>0</v>
      </c>
      <c r="F645" s="1">
        <v>0</v>
      </c>
      <c r="G645" s="2">
        <f t="shared" si="10"/>
        <v>27505.169160000009</v>
      </c>
      <c r="H645" s="2">
        <f t="shared" si="11"/>
        <v>7.0000000006984919E-2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60</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54</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1088580.06</v>
      </c>
      <c r="D668" s="1">
        <f>'PR-RAS'!E675</f>
        <v>1330021.98</v>
      </c>
      <c r="E668" s="1">
        <v>0</v>
      </c>
      <c r="F668" s="1">
        <v>0</v>
      </c>
      <c r="G668" s="2">
        <f t="shared" si="10"/>
        <v>2500332.2213400002</v>
      </c>
      <c r="H668" s="2">
        <f t="shared" si="11"/>
        <v>8.0000000074505806E-2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14334.06</v>
      </c>
      <c r="D669" s="1">
        <f>'PR-RAS'!E676</f>
        <v>9486</v>
      </c>
      <c r="E669" s="1">
        <v>0</v>
      </c>
      <c r="F669" s="1">
        <v>0</v>
      </c>
      <c r="G669" s="2">
        <f t="shared" si="10"/>
        <v>22248.448079999998</v>
      </c>
      <c r="H669" s="2">
        <f t="shared" si="11"/>
        <v>5.9999999999490683E-2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23722.25</v>
      </c>
      <c r="D670" s="1">
        <f>'PR-RAS'!E677</f>
        <v>25331.64</v>
      </c>
      <c r="E670" s="1">
        <v>0</v>
      </c>
      <c r="F670" s="1">
        <v>0</v>
      </c>
      <c r="G670" s="2">
        <f t="shared" si="10"/>
        <v>49763.919570000005</v>
      </c>
      <c r="H670" s="2">
        <f t="shared" si="11"/>
        <v>0.61000000000058208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2812.5</v>
      </c>
      <c r="E671" s="1">
        <v>0</v>
      </c>
      <c r="F671" s="1">
        <v>0</v>
      </c>
      <c r="G671" s="2">
        <f t="shared" si="10"/>
        <v>3768.75</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24478.28</v>
      </c>
      <c r="D688" s="1">
        <f>'PR-RAS'!E695</f>
        <v>8474.09</v>
      </c>
      <c r="E688" s="1">
        <v>0</v>
      </c>
      <c r="F688" s="1">
        <v>0</v>
      </c>
      <c r="G688" s="2">
        <f t="shared" si="10"/>
        <v>28459.978020000002</v>
      </c>
      <c r="H688" s="2">
        <f t="shared" si="11"/>
        <v>0.36999999999898137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20074.46</v>
      </c>
      <c r="D703" s="1">
        <f>'PR-RAS'!E710</f>
        <v>50739.59</v>
      </c>
      <c r="E703" s="1">
        <v>0</v>
      </c>
      <c r="F703" s="1">
        <v>0</v>
      </c>
      <c r="G703" s="2">
        <f t="shared" si="10"/>
        <v>85330.655279999977</v>
      </c>
      <c r="H703" s="2">
        <f t="shared" si="11"/>
        <v>0.87000000000261934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2010.04</v>
      </c>
      <c r="D709" s="1">
        <f>'PR-RAS'!E716</f>
        <v>2072.4299999999998</v>
      </c>
      <c r="E709" s="1">
        <v>0</v>
      </c>
      <c r="F709" s="1">
        <v>0</v>
      </c>
      <c r="G709" s="2">
        <f t="shared" si="10"/>
        <v>4357.6691999999994</v>
      </c>
      <c r="H709" s="2">
        <f t="shared" si="11"/>
        <v>0.46999999999979991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3807.9</v>
      </c>
      <c r="D710" s="1">
        <f>'PR-RAS'!E717</f>
        <v>934.63</v>
      </c>
      <c r="E710" s="1">
        <v>0</v>
      </c>
      <c r="F710" s="1">
        <v>0</v>
      </c>
      <c r="G710" s="2">
        <f t="shared" si="10"/>
        <v>4025.1064399999996</v>
      </c>
      <c r="H710" s="2">
        <f t="shared" si="11"/>
        <v>0.4699999999999136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43125.47</v>
      </c>
      <c r="D711" s="1">
        <f>'PR-RAS'!E718</f>
        <v>48502.54</v>
      </c>
      <c r="E711" s="1">
        <v>0</v>
      </c>
      <c r="F711" s="1">
        <v>0</v>
      </c>
      <c r="G711" s="2">
        <f t="shared" si="10"/>
        <v>99492.690499999982</v>
      </c>
      <c r="H711" s="2">
        <f t="shared" si="11"/>
        <v>0.93000000000029104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858.06</v>
      </c>
      <c r="D713" s="1">
        <f>'PR-RAS'!E720</f>
        <v>131.4</v>
      </c>
      <c r="E713" s="1">
        <v>0</v>
      </c>
      <c r="F713" s="1">
        <v>0</v>
      </c>
      <c r="G713" s="2">
        <f t="shared" si="10"/>
        <v>798.0523199999999</v>
      </c>
      <c r="H713" s="2">
        <f t="shared" si="11"/>
        <v>0.45999999999995111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1130.8</v>
      </c>
      <c r="D719" s="1">
        <f>'PR-RAS'!E726</f>
        <v>1228</v>
      </c>
      <c r="E719" s="1">
        <v>0</v>
      </c>
      <c r="F719" s="1">
        <v>0</v>
      </c>
      <c r="G719" s="2">
        <f t="shared" si="10"/>
        <v>2575.3224</v>
      </c>
      <c r="H719" s="2">
        <f t="shared" si="11"/>
        <v>0.20000000000004547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258.32</v>
      </c>
      <c r="D810" s="1">
        <f>'PR-RAS'!E817</f>
        <v>437.66</v>
      </c>
      <c r="E810" s="1">
        <v>0</v>
      </c>
      <c r="F810" s="1">
        <v>0</v>
      </c>
      <c r="G810" s="2">
        <f t="shared" ref="G810:G983" si="18">(B810/1000)*(C810*1+D810*2)</f>
        <v>917.11476000000016</v>
      </c>
      <c r="H810" s="2">
        <f t="shared" ref="H810:H1067" si="19">ABS(C810-ROUND(C810,0))+ABS(D810-ROUND(D810,0))</f>
        <v>0.65999999999996817</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4196.74</v>
      </c>
      <c r="D821" s="1">
        <f>'PR-RAS'!E828</f>
        <v>5703.27</v>
      </c>
      <c r="E821" s="1">
        <v>0</v>
      </c>
      <c r="F821" s="1">
        <v>0</v>
      </c>
      <c r="G821" s="2">
        <f t="shared" si="18"/>
        <v>12794.6896</v>
      </c>
      <c r="H821" s="2">
        <f t="shared" si="19"/>
        <v>0.53000000000065484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320232.52</v>
      </c>
      <c r="D984" s="6">
        <f>BILANCA!E6</f>
        <v>369606.06000000006</v>
      </c>
      <c r="E984" s="6">
        <v>0</v>
      </c>
      <c r="F984" s="6">
        <v>0</v>
      </c>
      <c r="G984" s="7">
        <f t="shared" ref="G984:G1241" si="22">B984/1000*C984+B984/500*D984</f>
        <v>1059.4446400000002</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207501.74000000002</v>
      </c>
      <c r="D985" s="1">
        <f>BILANCA!E7</f>
        <v>238447.64000000004</v>
      </c>
      <c r="E985" s="1">
        <v>0</v>
      </c>
      <c r="F985" s="1">
        <v>0</v>
      </c>
      <c r="G985" s="2">
        <f t="shared" si="22"/>
        <v>1368.7940400000002</v>
      </c>
      <c r="H985" s="2">
        <f t="shared" si="19"/>
        <v>0.61999999993713573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207501.74000000002</v>
      </c>
      <c r="D990" s="1">
        <f>BILANCA!E12</f>
        <v>238447.64000000004</v>
      </c>
      <c r="E990" s="1">
        <v>0</v>
      </c>
      <c r="F990" s="1">
        <v>0</v>
      </c>
      <c r="G990" s="2">
        <f t="shared" si="22"/>
        <v>4790.7791400000006</v>
      </c>
      <c r="H990" s="2">
        <f t="shared" si="19"/>
        <v>0.61999999993713573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92495.89</v>
      </c>
      <c r="D991" s="1">
        <f>BILANCA!E13</f>
        <v>91325.060000000012</v>
      </c>
      <c r="E991" s="1">
        <v>0</v>
      </c>
      <c r="F991" s="1">
        <v>0</v>
      </c>
      <c r="G991" s="2">
        <f t="shared" si="22"/>
        <v>2201.1680800000004</v>
      </c>
      <c r="H991" s="2">
        <f t="shared" si="19"/>
        <v>0.17000000001280569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93666.71</v>
      </c>
      <c r="D993" s="1">
        <f>BILANCA!E15</f>
        <v>93666.71</v>
      </c>
      <c r="E993" s="1">
        <v>0</v>
      </c>
      <c r="F993" s="1">
        <v>0</v>
      </c>
      <c r="G993" s="2">
        <f t="shared" si="22"/>
        <v>2810.0013000000004</v>
      </c>
      <c r="H993" s="2">
        <f t="shared" si="19"/>
        <v>0.57999999998719431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1170.82</v>
      </c>
      <c r="D996" s="1">
        <f>BILANCA!E18</f>
        <v>2341.65</v>
      </c>
      <c r="E996" s="1">
        <v>0</v>
      </c>
      <c r="F996" s="1">
        <v>0</v>
      </c>
      <c r="G996" s="2">
        <f t="shared" si="22"/>
        <v>76.103560000000002</v>
      </c>
      <c r="H996" s="2">
        <f t="shared" si="19"/>
        <v>0.52999999999997272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1.0000000023865141E-2</v>
      </c>
      <c r="D997" s="1">
        <f>BILANCA!E19</f>
        <v>5693.9400000000169</v>
      </c>
      <c r="E997" s="1">
        <v>0</v>
      </c>
      <c r="F997" s="1">
        <v>0</v>
      </c>
      <c r="G997" s="2">
        <f t="shared" si="22"/>
        <v>159.43046000000081</v>
      </c>
      <c r="H997" s="2">
        <f t="shared" si="19"/>
        <v>7.0000000006984919E-2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68862.460000000006</v>
      </c>
      <c r="D998" s="1">
        <f>BILANCA!E20</f>
        <v>85127.11</v>
      </c>
      <c r="E998" s="1">
        <v>0</v>
      </c>
      <c r="F998" s="1">
        <v>0</v>
      </c>
      <c r="G998" s="2">
        <f t="shared" si="22"/>
        <v>3586.7501999999999</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4639.88</v>
      </c>
      <c r="D999" s="1">
        <f>BILANCA!E21</f>
        <v>4639.88</v>
      </c>
      <c r="E999" s="1">
        <v>0</v>
      </c>
      <c r="F999" s="1">
        <v>0</v>
      </c>
      <c r="G999" s="2">
        <f t="shared" si="22"/>
        <v>222.71423999999999</v>
      </c>
      <c r="H999" s="2">
        <f t="shared" si="19"/>
        <v>0.23999999999978172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11098.29</v>
      </c>
      <c r="D1000" s="1">
        <f>BILANCA!E22</f>
        <v>11098.29</v>
      </c>
      <c r="E1000" s="1">
        <v>0</v>
      </c>
      <c r="F1000" s="1">
        <v>0</v>
      </c>
      <c r="G1000" s="2">
        <f t="shared" si="22"/>
        <v>566.01279000000011</v>
      </c>
      <c r="H1000" s="2">
        <f t="shared" si="19"/>
        <v>0.58000000000174623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1923.02</v>
      </c>
      <c r="D1002" s="1">
        <f>BILANCA!E24</f>
        <v>1923.02</v>
      </c>
      <c r="E1002" s="1">
        <v>0</v>
      </c>
      <c r="F1002" s="1">
        <v>0</v>
      </c>
      <c r="G1002" s="2">
        <f t="shared" si="22"/>
        <v>109.61214</v>
      </c>
      <c r="H1002" s="2">
        <f t="shared" si="19"/>
        <v>3.999999999996362E-2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4518.99</v>
      </c>
      <c r="D1003" s="1">
        <f>BILANCA!E25</f>
        <v>4518.99</v>
      </c>
      <c r="E1003" s="1">
        <v>0</v>
      </c>
      <c r="F1003" s="1">
        <v>0</v>
      </c>
      <c r="G1003" s="2">
        <f t="shared" si="22"/>
        <v>271.13940000000002</v>
      </c>
      <c r="H1003" s="2">
        <f t="shared" si="19"/>
        <v>2.0000000000436557E-2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15644.6</v>
      </c>
      <c r="D1004" s="1">
        <f>BILANCA!E26</f>
        <v>15644.6</v>
      </c>
      <c r="E1004" s="1">
        <v>0</v>
      </c>
      <c r="F1004" s="1">
        <v>0</v>
      </c>
      <c r="G1004" s="2">
        <f t="shared" si="22"/>
        <v>985.60980000000006</v>
      </c>
      <c r="H1004" s="2">
        <f t="shared" si="19"/>
        <v>0.7999999999992724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106687.23</v>
      </c>
      <c r="D1006" s="1">
        <f>BILANCA!E28</f>
        <v>117257.95</v>
      </c>
      <c r="E1006" s="1">
        <v>0</v>
      </c>
      <c r="F1006" s="1">
        <v>0</v>
      </c>
      <c r="G1006" s="2">
        <f t="shared" si="22"/>
        <v>7847.6719899999989</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115005.84</v>
      </c>
      <c r="D1013" s="1">
        <f>BILANCA!E35</f>
        <v>141428.64000000001</v>
      </c>
      <c r="E1013" s="1">
        <v>0</v>
      </c>
      <c r="F1013" s="1">
        <v>0</v>
      </c>
      <c r="G1013" s="2">
        <f t="shared" si="22"/>
        <v>11935.893599999999</v>
      </c>
      <c r="H1013" s="2">
        <f t="shared" si="19"/>
        <v>0.51999999998952262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115005.84</v>
      </c>
      <c r="D1014" s="1">
        <f>BILANCA!E36</f>
        <v>141428.64000000001</v>
      </c>
      <c r="E1014" s="1">
        <v>0</v>
      </c>
      <c r="F1014" s="1">
        <v>0</v>
      </c>
      <c r="G1014" s="2">
        <f t="shared" si="22"/>
        <v>12333.756719999999</v>
      </c>
      <c r="H1014" s="2">
        <f t="shared" si="19"/>
        <v>0.51999999998952262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29833.59</v>
      </c>
      <c r="D1032" s="1">
        <f>BILANCA!E54</f>
        <v>30827.34</v>
      </c>
      <c r="E1032" s="1">
        <v>0</v>
      </c>
      <c r="F1032" s="1">
        <v>0</v>
      </c>
      <c r="G1032" s="2">
        <f t="shared" si="22"/>
        <v>4482.9252300000007</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29833.59</v>
      </c>
      <c r="D1033" s="1">
        <f>BILANCA!E55</f>
        <v>30827.34</v>
      </c>
      <c r="E1033" s="1">
        <v>0</v>
      </c>
      <c r="F1033" s="1">
        <v>0</v>
      </c>
      <c r="G1033" s="2">
        <f t="shared" si="22"/>
        <v>4574.4135000000006</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112730.78</v>
      </c>
      <c r="D1046" s="1">
        <f>BILANCA!E68</f>
        <v>131158.41999999998</v>
      </c>
      <c r="E1046" s="1">
        <v>0</v>
      </c>
      <c r="F1046" s="1">
        <v>0</v>
      </c>
      <c r="G1046" s="2">
        <f t="shared" si="22"/>
        <v>23628.000059999998</v>
      </c>
      <c r="H1046" s="2">
        <f t="shared" si="19"/>
        <v>0.63999999998486601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11799.97</v>
      </c>
      <c r="D1047" s="1">
        <f>BILANCA!E69</f>
        <v>15454.96</v>
      </c>
      <c r="E1047" s="1">
        <v>0</v>
      </c>
      <c r="F1047" s="1">
        <v>0</v>
      </c>
      <c r="G1047" s="2">
        <f t="shared" si="22"/>
        <v>2733.4329600000001</v>
      </c>
      <c r="H1047" s="2">
        <f t="shared" si="19"/>
        <v>7.0000000001527951E-2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11799.97</v>
      </c>
      <c r="D1048" s="1">
        <f>BILANCA!E70</f>
        <v>15420.58</v>
      </c>
      <c r="E1048" s="1">
        <v>0</v>
      </c>
      <c r="F1048" s="1">
        <v>0</v>
      </c>
      <c r="G1048" s="2">
        <f t="shared" si="22"/>
        <v>2771.6734500000002</v>
      </c>
      <c r="H1048" s="2">
        <f t="shared" si="19"/>
        <v>0.4500000000007276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11799.97</v>
      </c>
      <c r="D1050" s="1">
        <f>BILANCA!E72</f>
        <v>15420.58</v>
      </c>
      <c r="E1050" s="1">
        <v>0</v>
      </c>
      <c r="F1050" s="1">
        <v>0</v>
      </c>
      <c r="G1050" s="2">
        <f t="shared" si="22"/>
        <v>2856.9557100000002</v>
      </c>
      <c r="H1050" s="2">
        <f t="shared" si="19"/>
        <v>0.4500000000007276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34.380000000000003</v>
      </c>
      <c r="E1054" s="1">
        <v>0</v>
      </c>
      <c r="F1054" s="1">
        <v>0</v>
      </c>
      <c r="G1054" s="2">
        <f t="shared" si="22"/>
        <v>4.8819600000000003</v>
      </c>
      <c r="H1054" s="2">
        <f t="shared" si="19"/>
        <v>0.38000000000000256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11673.23</v>
      </c>
      <c r="D1056" s="1">
        <f>BILANCA!E78</f>
        <v>9745.25</v>
      </c>
      <c r="E1056" s="1">
        <v>0</v>
      </c>
      <c r="F1056" s="1">
        <v>0</v>
      </c>
      <c r="G1056" s="2">
        <f t="shared" si="22"/>
        <v>2274.9522899999997</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11673.23</v>
      </c>
      <c r="D1064" s="1">
        <f>BILANCA!E86</f>
        <v>9745.25</v>
      </c>
      <c r="E1064" s="1">
        <v>0</v>
      </c>
      <c r="F1064" s="1">
        <v>0</v>
      </c>
      <c r="G1064" s="2">
        <f t="shared" si="22"/>
        <v>2524.2621300000001</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265.45</v>
      </c>
      <c r="D1124" s="1">
        <f>BILANCA!E146</f>
        <v>275.84999999999997</v>
      </c>
      <c r="E1124" s="1">
        <v>0</v>
      </c>
      <c r="F1124" s="1">
        <v>0</v>
      </c>
      <c r="G1124" s="2">
        <f t="shared" si="22"/>
        <v>115.21814999999998</v>
      </c>
      <c r="H1124" s="2">
        <f t="shared" si="23"/>
        <v>0.60000000000002274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265.45</v>
      </c>
      <c r="D1137" s="1">
        <f>BILANCA!E159</f>
        <v>265.45</v>
      </c>
      <c r="E1137" s="1">
        <v>0</v>
      </c>
      <c r="F1137" s="1">
        <v>0</v>
      </c>
      <c r="G1137" s="2">
        <f t="shared" si="22"/>
        <v>122.6379</v>
      </c>
      <c r="H1137" s="2">
        <f t="shared" si="23"/>
        <v>0.89999999999997726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10.4</v>
      </c>
      <c r="E1138" s="1">
        <v>0</v>
      </c>
      <c r="F1138" s="1">
        <v>0</v>
      </c>
      <c r="G1138" s="2">
        <f t="shared" si="22"/>
        <v>3.2240000000000002</v>
      </c>
      <c r="H1138" s="2">
        <f t="shared" si="23"/>
        <v>0.40000000000000036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88992.13</v>
      </c>
      <c r="D1148" s="1">
        <f>BILANCA!E170</f>
        <v>105682.36</v>
      </c>
      <c r="E1148" s="1">
        <v>0</v>
      </c>
      <c r="F1148" s="1">
        <v>0</v>
      </c>
      <c r="G1148" s="2">
        <f t="shared" si="22"/>
        <v>49558.880250000002</v>
      </c>
      <c r="H1148" s="2">
        <f t="shared" si="23"/>
        <v>0.49000000000523869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88992.13</v>
      </c>
      <c r="D1151" s="1">
        <f>BILANCA!E173</f>
        <v>105682.36</v>
      </c>
      <c r="E1151" s="1">
        <v>0</v>
      </c>
      <c r="F1151" s="1">
        <v>0</v>
      </c>
      <c r="G1151" s="2">
        <f t="shared" si="22"/>
        <v>50459.950800000006</v>
      </c>
      <c r="H1151" s="2">
        <f t="shared" si="23"/>
        <v>0.49000000000523869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320232.52</v>
      </c>
      <c r="D1152" s="1">
        <f>BILANCA!E175</f>
        <v>369606.06</v>
      </c>
      <c r="E1152" s="1">
        <v>0</v>
      </c>
      <c r="F1152" s="1">
        <v>0</v>
      </c>
      <c r="G1152" s="2">
        <f t="shared" si="22"/>
        <v>179046.14416000003</v>
      </c>
      <c r="H1152" s="2">
        <f t="shared" si="23"/>
        <v>0.53999999997904524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155285.69999999998</v>
      </c>
      <c r="D1153" s="1">
        <f>BILANCA!E176</f>
        <v>178018.09999999998</v>
      </c>
      <c r="E1153" s="1">
        <v>0</v>
      </c>
      <c r="F1153" s="1">
        <v>0</v>
      </c>
      <c r="G1153" s="2">
        <f t="shared" si="22"/>
        <v>86924.722999999998</v>
      </c>
      <c r="H1153" s="2">
        <f t="shared" si="23"/>
        <v>0.39999999999417923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151071.12</v>
      </c>
      <c r="D1154" s="1">
        <f>BILANCA!E177</f>
        <v>177796.36999999997</v>
      </c>
      <c r="E1154" s="1">
        <v>0</v>
      </c>
      <c r="F1154" s="1">
        <v>0</v>
      </c>
      <c r="G1154" s="2">
        <f t="shared" si="22"/>
        <v>86639.520059999995</v>
      </c>
      <c r="H1154" s="2">
        <f t="shared" si="23"/>
        <v>0.48999999996158294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92811.06</v>
      </c>
      <c r="D1155" s="1">
        <f>BILANCA!E178</f>
        <v>112606.81</v>
      </c>
      <c r="E1155" s="1">
        <v>0</v>
      </c>
      <c r="F1155" s="1">
        <v>0</v>
      </c>
      <c r="G1155" s="2">
        <f t="shared" si="22"/>
        <v>54700.244959999996</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40770.78</v>
      </c>
      <c r="D1156" s="1">
        <f>BILANCA!E179</f>
        <v>35126.17</v>
      </c>
      <c r="E1156" s="1">
        <v>0</v>
      </c>
      <c r="F1156" s="1">
        <v>0</v>
      </c>
      <c r="G1156" s="2">
        <f t="shared" si="22"/>
        <v>19206.999759999999</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49.59</v>
      </c>
      <c r="D1157" s="1">
        <f>BILANCA!E180</f>
        <v>112.21</v>
      </c>
      <c r="E1157" s="1">
        <v>0</v>
      </c>
      <c r="F1157" s="1">
        <v>0</v>
      </c>
      <c r="G1157" s="2">
        <f t="shared" si="22"/>
        <v>47.67774</v>
      </c>
      <c r="H1157" s="2">
        <f t="shared" si="23"/>
        <v>0.61999999999999034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49.59</v>
      </c>
      <c r="D1160" s="1">
        <f>BILANCA!E183</f>
        <v>112.21</v>
      </c>
      <c r="E1160" s="1">
        <v>0</v>
      </c>
      <c r="F1160" s="1">
        <v>0</v>
      </c>
      <c r="G1160" s="2">
        <f t="shared" si="22"/>
        <v>48.499769999999998</v>
      </c>
      <c r="H1160" s="2">
        <f t="shared" si="23"/>
        <v>0.61999999999999034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4196.75</v>
      </c>
      <c r="D1163" s="1">
        <f>BILANCA!E186</f>
        <v>1013.25</v>
      </c>
      <c r="E1163" s="1">
        <v>0</v>
      </c>
      <c r="F1163" s="1">
        <v>0</v>
      </c>
      <c r="G1163" s="2">
        <f t="shared" si="22"/>
        <v>1120.1849999999999</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13242.94</v>
      </c>
      <c r="D1165" s="1">
        <f>BILANCA!E188</f>
        <v>28937.93</v>
      </c>
      <c r="E1165" s="1">
        <v>0</v>
      </c>
      <c r="F1165" s="1">
        <v>0</v>
      </c>
      <c r="G1165" s="2">
        <f t="shared" si="22"/>
        <v>12943.6216</v>
      </c>
      <c r="H1165" s="2">
        <f t="shared" si="23"/>
        <v>0.12999999999919964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2356.46</v>
      </c>
      <c r="D1166" s="1">
        <f>BILANCA!E189</f>
        <v>221.73</v>
      </c>
      <c r="E1166" s="1">
        <v>0</v>
      </c>
      <c r="F1166" s="1">
        <v>0</v>
      </c>
      <c r="G1166" s="2">
        <f t="shared" si="22"/>
        <v>512.38535999999999</v>
      </c>
      <c r="H1166" s="2">
        <f t="shared" si="23"/>
        <v>0.73000000000004661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1858.12</v>
      </c>
      <c r="D1211" s="1">
        <f>BILANCA!E234</f>
        <v>0</v>
      </c>
      <c r="E1211" s="1">
        <v>0</v>
      </c>
      <c r="F1211" s="1">
        <v>0</v>
      </c>
      <c r="G1211" s="2">
        <f t="shared" si="22"/>
        <v>423.65136000000001</v>
      </c>
      <c r="H1211" s="2">
        <f t="shared" si="23"/>
        <v>0.11999999999989086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1858.12</v>
      </c>
      <c r="D1212" s="1">
        <f>BILANCA!E235</f>
        <v>0</v>
      </c>
      <c r="E1212" s="1">
        <v>0</v>
      </c>
      <c r="F1212" s="1">
        <v>0</v>
      </c>
      <c r="G1212" s="2">
        <f t="shared" si="22"/>
        <v>425.50948</v>
      </c>
      <c r="H1212" s="2">
        <f t="shared" si="23"/>
        <v>0.11999999999989086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164946.82</v>
      </c>
      <c r="D1214" s="1">
        <f>BILANCA!E237</f>
        <v>191587.96000000002</v>
      </c>
      <c r="E1214" s="1">
        <v>0</v>
      </c>
      <c r="F1214" s="1">
        <v>0</v>
      </c>
      <c r="G1214" s="2">
        <f t="shared" si="22"/>
        <v>126616.35294000001</v>
      </c>
      <c r="H1214" s="2">
        <f t="shared" si="23"/>
        <v>0.21999999997206032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207501.74</v>
      </c>
      <c r="D1215" s="1">
        <f>BILANCA!E238</f>
        <v>238447.64</v>
      </c>
      <c r="E1215" s="1">
        <v>0</v>
      </c>
      <c r="F1215" s="1">
        <v>0</v>
      </c>
      <c r="G1215" s="2">
        <f t="shared" si="22"/>
        <v>158780.10864000002</v>
      </c>
      <c r="H1215" s="2">
        <f t="shared" si="23"/>
        <v>0.61999999999534339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207501.74</v>
      </c>
      <c r="D1216" s="1">
        <f>BILANCA!E239</f>
        <v>238447.64</v>
      </c>
      <c r="E1216" s="1">
        <v>0</v>
      </c>
      <c r="F1216" s="1">
        <v>0</v>
      </c>
      <c r="G1216" s="2">
        <f t="shared" si="22"/>
        <v>159464.50566000002</v>
      </c>
      <c r="H1216" s="2">
        <f t="shared" si="23"/>
        <v>0.61999999999534339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203529.84</v>
      </c>
      <c r="D1217" s="1">
        <f>BILANCA!E240</f>
        <v>231053.48</v>
      </c>
      <c r="E1217" s="1">
        <v>0</v>
      </c>
      <c r="F1217" s="1">
        <v>0</v>
      </c>
      <c r="G1217" s="2">
        <f t="shared" si="22"/>
        <v>155759.01120000001</v>
      </c>
      <c r="H1217" s="2">
        <f t="shared" si="23"/>
        <v>0.64000000001396984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3971.9</v>
      </c>
      <c r="D1218" s="1">
        <f>BILANCA!E241</f>
        <v>7394.16</v>
      </c>
      <c r="E1218" s="1">
        <v>0</v>
      </c>
      <c r="F1218" s="1">
        <v>0</v>
      </c>
      <c r="G1218" s="2">
        <f t="shared" si="22"/>
        <v>4408.6516999999994</v>
      </c>
      <c r="H1218" s="2">
        <f t="shared" si="23"/>
        <v>0.25999999999976353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-42820.369999999995</v>
      </c>
      <c r="D1222" s="1">
        <f>BILANCA!E245</f>
        <v>-47135.53</v>
      </c>
      <c r="E1222" s="1">
        <v>0</v>
      </c>
      <c r="F1222" s="1">
        <v>0</v>
      </c>
      <c r="G1222" s="2">
        <f t="shared" si="22"/>
        <v>-32764.851769999997</v>
      </c>
      <c r="H1222" s="2">
        <f t="shared" si="23"/>
        <v>0.83999999999650754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42820.369999999995</v>
      </c>
      <c r="D1227" s="1">
        <f>BILANCA!E250</f>
        <v>47135.53</v>
      </c>
      <c r="E1227" s="1">
        <v>0</v>
      </c>
      <c r="F1227" s="1">
        <v>0</v>
      </c>
      <c r="G1227" s="2">
        <f t="shared" si="22"/>
        <v>33450.308919999996</v>
      </c>
      <c r="H1227" s="2">
        <f t="shared" si="23"/>
        <v>0.83999999999650754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22305.75</v>
      </c>
      <c r="D1228" s="1">
        <f>BILANCA!E251</f>
        <v>46851.1</v>
      </c>
      <c r="E1228" s="1">
        <v>0</v>
      </c>
      <c r="F1228" s="1">
        <v>0</v>
      </c>
      <c r="G1228" s="2">
        <f t="shared" si="22"/>
        <v>28421.947749999999</v>
      </c>
      <c r="H1228" s="2">
        <f t="shared" si="23"/>
        <v>0.34999999999854481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20514.62</v>
      </c>
      <c r="D1229" s="1">
        <f>BILANCA!E252</f>
        <v>284.43</v>
      </c>
      <c r="E1229" s="1">
        <v>0</v>
      </c>
      <c r="F1229" s="1">
        <v>0</v>
      </c>
      <c r="G1229" s="2">
        <f t="shared" si="22"/>
        <v>5186.5360799999999</v>
      </c>
      <c r="H1229" s="2">
        <f t="shared" si="23"/>
        <v>0.81000000000102546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265.45</v>
      </c>
      <c r="D1232" s="1">
        <f>BILANCA!E255</f>
        <v>275.85000000000002</v>
      </c>
      <c r="E1232" s="1">
        <v>0</v>
      </c>
      <c r="F1232" s="1">
        <v>0</v>
      </c>
      <c r="G1232" s="2">
        <f t="shared" si="22"/>
        <v>203.47035</v>
      </c>
      <c r="H1232" s="2">
        <f t="shared" si="23"/>
        <v>0.59999999999996589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4182161.94</v>
      </c>
      <c r="D1236" s="1">
        <f>BILANCA!E259</f>
        <v>4143255.44</v>
      </c>
      <c r="E1236" s="1">
        <v>0</v>
      </c>
      <c r="F1236" s="1">
        <v>0</v>
      </c>
      <c r="G1236" s="2">
        <f t="shared" si="22"/>
        <v>3154574.22346</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4182161.94</v>
      </c>
      <c r="D1237" s="1">
        <f>BILANCA!E260</f>
        <v>4143255.44</v>
      </c>
      <c r="E1237" s="1">
        <v>0</v>
      </c>
      <c r="F1237" s="1">
        <v>0</v>
      </c>
      <c r="G1237" s="2">
        <f t="shared" si="22"/>
        <v>3167042.89628</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265.45</v>
      </c>
      <c r="D1240" s="1">
        <f>BILANCA!E264</f>
        <v>275.85000000000002</v>
      </c>
      <c r="E1240" s="1">
        <v>0</v>
      </c>
      <c r="F1240" s="1">
        <v>0</v>
      </c>
      <c r="G1240" s="2">
        <f t="shared" si="22"/>
        <v>210.00754999999998</v>
      </c>
      <c r="H1240" s="2">
        <f t="shared" si="23"/>
        <v>0.59999999999996589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11651.33</v>
      </c>
      <c r="D1244" s="1">
        <f>BILANCA!E268</f>
        <v>9531.49</v>
      </c>
      <c r="E1244" s="1">
        <v>0</v>
      </c>
      <c r="F1244" s="1">
        <v>0</v>
      </c>
      <c r="G1244" s="2">
        <f t="shared" si="24"/>
        <v>8016.4349099999999</v>
      </c>
      <c r="H1244" s="2">
        <f t="shared" si="23"/>
        <v>0.81999999999970896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21.9</v>
      </c>
      <c r="D1247" s="1">
        <f>BILANCA!E271</f>
        <v>213.76</v>
      </c>
      <c r="E1247" s="1">
        <v>0</v>
      </c>
      <c r="F1247" s="1">
        <v>0</v>
      </c>
      <c r="G1247" s="2">
        <f t="shared" si="24"/>
        <v>118.64688</v>
      </c>
      <c r="H1247" s="2">
        <f t="shared" si="23"/>
        <v>0.34000000000001052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151071.12</v>
      </c>
      <c r="D1263" s="1">
        <f>BILANCA!E287</f>
        <v>177796.37</v>
      </c>
      <c r="E1263" s="1">
        <v>0</v>
      </c>
      <c r="F1263" s="1">
        <v>0</v>
      </c>
      <c r="G1263" s="2">
        <f t="shared" si="24"/>
        <v>141865.88080000001</v>
      </c>
      <c r="H1263" s="2">
        <f t="shared" si="23"/>
        <v>0.48999999999068677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2356.46</v>
      </c>
      <c r="D1265" s="1">
        <f>BILANCA!E289</f>
        <v>221.73</v>
      </c>
      <c r="E1265" s="1">
        <v>0</v>
      </c>
      <c r="F1265" s="1">
        <v>0</v>
      </c>
      <c r="G1265" s="2">
        <f t="shared" si="24"/>
        <v>789.57743999999991</v>
      </c>
      <c r="H1265" s="2">
        <f t="shared" si="23"/>
        <v>0.73000000000004661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13242.94</v>
      </c>
      <c r="D1278" s="1">
        <f>BILANCA!E302</f>
        <v>28937.93</v>
      </c>
      <c r="E1278" s="1">
        <v>0</v>
      </c>
      <c r="F1278" s="1">
        <v>0</v>
      </c>
      <c r="G1278" s="2">
        <f t="shared" si="24"/>
        <v>20980.045999999998</v>
      </c>
      <c r="H1278" s="2">
        <f t="shared" si="23"/>
        <v>0.12999999999919964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1281454.1400000001</v>
      </c>
      <c r="D1408" s="1">
        <f>'RAS-funkcijski'!E114</f>
        <v>1507561.3</v>
      </c>
      <c r="E1408" s="1">
        <v>0</v>
      </c>
      <c r="F1408" s="1">
        <v>0</v>
      </c>
      <c r="G1408" s="2">
        <f t="shared" si="24"/>
        <v>472623.44140000001</v>
      </c>
      <c r="H1408" s="2">
        <f t="shared" si="27"/>
        <v>0.44000000017695129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1229211.55</v>
      </c>
      <c r="D1409" s="1">
        <f>'RAS-funkcijski'!E115</f>
        <v>1428225.73</v>
      </c>
      <c r="E1409" s="1">
        <v>0</v>
      </c>
      <c r="F1409" s="1">
        <v>0</v>
      </c>
      <c r="G1409" s="2">
        <f t="shared" si="24"/>
        <v>453508.59411000006</v>
      </c>
      <c r="H1409" s="2">
        <f t="shared" si="27"/>
        <v>0.71999999997206032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1229211.55</v>
      </c>
      <c r="D1411" s="1">
        <f>'RAS-funkcijski'!E117</f>
        <v>1428225.73</v>
      </c>
      <c r="E1411" s="1">
        <v>0</v>
      </c>
      <c r="F1411" s="1">
        <v>0</v>
      </c>
      <c r="G1411" s="2">
        <f t="shared" si="24"/>
        <v>461679.92012999998</v>
      </c>
      <c r="H1411" s="2">
        <f t="shared" si="27"/>
        <v>0.71999999997206032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52242.59</v>
      </c>
      <c r="D1419" s="1">
        <f>'RAS-funkcijski'!E125</f>
        <v>0</v>
      </c>
      <c r="E1419" s="1">
        <v>0</v>
      </c>
      <c r="F1419" s="1">
        <v>0</v>
      </c>
      <c r="G1419" s="2">
        <f t="shared" si="24"/>
        <v>6321.3533899999993</v>
      </c>
      <c r="H1419" s="2">
        <f t="shared" si="27"/>
        <v>0.41000000000349246</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78596.37</v>
      </c>
      <c r="E1420" s="1">
        <v>0</v>
      </c>
      <c r="F1420" s="1">
        <v>0</v>
      </c>
      <c r="G1420" s="2">
        <f t="shared" si="24"/>
        <v>19177.514279999999</v>
      </c>
      <c r="H1420" s="2">
        <f t="shared" si="27"/>
        <v>0.36999999999534339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739.2</v>
      </c>
      <c r="E1422" s="1">
        <v>0</v>
      </c>
      <c r="F1422" s="1">
        <v>0</v>
      </c>
      <c r="G1422" s="2">
        <f t="shared" si="24"/>
        <v>183.32160000000002</v>
      </c>
      <c r="H1422" s="2">
        <f t="shared" si="27"/>
        <v>0.20000000000004547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1281454.1400000001</v>
      </c>
      <c r="D1435" s="13">
        <f>'RAS-funkcijski'!E141</f>
        <v>1507561.3</v>
      </c>
      <c r="E1435" s="13">
        <v>0</v>
      </c>
      <c r="F1435" s="13">
        <v>0</v>
      </c>
      <c r="G1435" s="14">
        <f t="shared" si="24"/>
        <v>588631.01338000013</v>
      </c>
      <c r="H1435" s="14">
        <f t="shared" si="27"/>
        <v>0.44000000017695129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11669.47</v>
      </c>
      <c r="D1436" s="6">
        <f>'P-VRIO'!E5</f>
        <v>0</v>
      </c>
      <c r="E1436" s="6">
        <v>0</v>
      </c>
      <c r="F1436" s="6">
        <v>0</v>
      </c>
      <c r="G1436" s="7">
        <f t="shared" si="24"/>
        <v>11.66947</v>
      </c>
      <c r="H1436" s="7">
        <f t="shared" si="27"/>
        <v>0.46999999999934516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11669.47</v>
      </c>
      <c r="D1453" s="1">
        <f>'P-VRIO'!E22</f>
        <v>0</v>
      </c>
      <c r="E1453" s="1">
        <v>0</v>
      </c>
      <c r="F1453" s="1">
        <v>0</v>
      </c>
      <c r="G1453" s="2">
        <f t="shared" si="24"/>
        <v>210.05045999999996</v>
      </c>
      <c r="H1453" s="2">
        <f t="shared" si="27"/>
        <v>0.46999999999934516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11669.47</v>
      </c>
      <c r="D1454" s="1">
        <f>'P-VRIO'!E23</f>
        <v>0</v>
      </c>
      <c r="E1454" s="1">
        <v>0</v>
      </c>
      <c r="F1454" s="1">
        <v>0</v>
      </c>
      <c r="G1454" s="2">
        <f t="shared" si="24"/>
        <v>221.71992999999998</v>
      </c>
      <c r="H1454" s="2">
        <f t="shared" si="27"/>
        <v>0.46999999999934516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11669.47</v>
      </c>
      <c r="D1456" s="1">
        <f>'P-VRIO'!E25</f>
        <v>0</v>
      </c>
      <c r="E1456" s="1">
        <v>0</v>
      </c>
      <c r="F1456" s="1">
        <v>0</v>
      </c>
      <c r="G1456" s="2">
        <f t="shared" si="24"/>
        <v>245.05887000000001</v>
      </c>
      <c r="H1456" s="2">
        <f t="shared" si="27"/>
        <v>0.46999999999934516</v>
      </c>
      <c r="I1456" s="10">
        <f t="shared" si="30"/>
        <v>115.17766889983953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153427.56</v>
      </c>
      <c r="D1480" s="6"/>
      <c r="E1480" s="6">
        <v>0</v>
      </c>
      <c r="F1480" s="6">
        <v>0</v>
      </c>
      <c r="G1480" s="7">
        <f t="shared" ref="G1480:G1580" si="34">B1480/1000*C1480</f>
        <v>153.42756</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1547593.74</v>
      </c>
      <c r="D1481" s="1">
        <v>0</v>
      </c>
      <c r="E1481" s="1">
        <v>0</v>
      </c>
      <c r="F1481" s="1">
        <v>0</v>
      </c>
      <c r="G1481" s="2">
        <f t="shared" si="34"/>
        <v>3095.1874800000001</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1516123.67</v>
      </c>
      <c r="D1483" s="1">
        <v>0</v>
      </c>
      <c r="E1483" s="1">
        <v>0</v>
      </c>
      <c r="F1483" s="1">
        <v>0</v>
      </c>
      <c r="G1483" s="2">
        <f t="shared" si="34"/>
        <v>6064.4946799999998</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1246595.6599999999</v>
      </c>
      <c r="D1484" s="1">
        <v>0</v>
      </c>
      <c r="E1484" s="1">
        <v>0</v>
      </c>
      <c r="F1484" s="1">
        <v>0</v>
      </c>
      <c r="G1484" s="2">
        <f t="shared" si="34"/>
        <v>6232.9782999999998</v>
      </c>
      <c r="H1484" s="2">
        <f t="shared" si="35"/>
        <v>0.34000000008381903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240284.37</v>
      </c>
      <c r="D1485" s="1">
        <v>0</v>
      </c>
      <c r="E1485" s="1">
        <v>0</v>
      </c>
      <c r="F1485" s="1">
        <v>0</v>
      </c>
      <c r="G1485" s="2">
        <f t="shared" si="34"/>
        <v>1441.70622</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1078.04</v>
      </c>
      <c r="D1486" s="1">
        <v>0</v>
      </c>
      <c r="E1486" s="1">
        <v>0</v>
      </c>
      <c r="F1486" s="1">
        <v>0</v>
      </c>
      <c r="G1486" s="2">
        <f t="shared" si="34"/>
        <v>7.5462800000000003</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5703.27</v>
      </c>
      <c r="D1489" s="1">
        <v>0</v>
      </c>
      <c r="E1489" s="1">
        <v>0</v>
      </c>
      <c r="F1489" s="1">
        <v>0</v>
      </c>
      <c r="G1489" s="2">
        <f t="shared" si="34"/>
        <v>57.032700000000006</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22462.33</v>
      </c>
      <c r="D1491" s="1">
        <v>0</v>
      </c>
      <c r="E1491" s="1">
        <v>0</v>
      </c>
      <c r="F1491" s="1">
        <v>0</v>
      </c>
      <c r="G1491" s="2">
        <f t="shared" si="34"/>
        <v>269.54796000000005</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31470.07</v>
      </c>
      <c r="D1492" s="1">
        <v>0</v>
      </c>
      <c r="E1492" s="1">
        <v>0</v>
      </c>
      <c r="F1492" s="1">
        <v>0</v>
      </c>
      <c r="G1492" s="2">
        <f t="shared" si="34"/>
        <v>409.11090999999999</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1523003.2</v>
      </c>
      <c r="D1499" s="1">
        <v>0</v>
      </c>
      <c r="E1499" s="1">
        <v>0</v>
      </c>
      <c r="F1499" s="1">
        <v>0</v>
      </c>
      <c r="G1499" s="2">
        <f t="shared" si="34"/>
        <v>30460.063999999998</v>
      </c>
      <c r="H1499" s="2">
        <f t="shared" si="35"/>
        <v>0.19999999995343387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1489398.4</v>
      </c>
      <c r="D1501" s="1">
        <v>0</v>
      </c>
      <c r="E1501" s="1">
        <v>0</v>
      </c>
      <c r="F1501" s="1">
        <v>0</v>
      </c>
      <c r="G1501" s="2">
        <f t="shared" si="34"/>
        <v>32766.764799999997</v>
      </c>
      <c r="H1501" s="2">
        <f t="shared" si="35"/>
        <v>0.39999999990686774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1226799.8899999999</v>
      </c>
      <c r="D1502" s="1">
        <v>0</v>
      </c>
      <c r="E1502" s="1">
        <v>0</v>
      </c>
      <c r="F1502" s="1">
        <v>0</v>
      </c>
      <c r="G1502" s="2">
        <f t="shared" si="34"/>
        <v>28216.397469999996</v>
      </c>
      <c r="H1502" s="2">
        <f t="shared" si="35"/>
        <v>0.11000000010244548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245928.98</v>
      </c>
      <c r="D1503" s="1">
        <v>0</v>
      </c>
      <c r="E1503" s="1">
        <v>0</v>
      </c>
      <c r="F1503" s="1">
        <v>0</v>
      </c>
      <c r="G1503" s="2">
        <f t="shared" si="34"/>
        <v>5902.2955200000006</v>
      </c>
      <c r="H1503" s="2">
        <f t="shared" si="35"/>
        <v>1.9999999989522621E-2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1015.42</v>
      </c>
      <c r="D1504" s="1">
        <v>0</v>
      </c>
      <c r="E1504" s="1">
        <v>0</v>
      </c>
      <c r="F1504" s="1">
        <v>0</v>
      </c>
      <c r="G1504" s="2">
        <f t="shared" si="34"/>
        <v>25.3855</v>
      </c>
      <c r="H1504" s="2">
        <f t="shared" si="35"/>
        <v>0.41999999999995907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8886.77</v>
      </c>
      <c r="D1507" s="1">
        <v>0</v>
      </c>
      <c r="E1507" s="1">
        <v>0</v>
      </c>
      <c r="F1507" s="1">
        <v>0</v>
      </c>
      <c r="G1507" s="2">
        <f t="shared" si="34"/>
        <v>248.82956000000001</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6767.34</v>
      </c>
      <c r="D1509" s="1">
        <v>0</v>
      </c>
      <c r="E1509" s="1">
        <v>0</v>
      </c>
      <c r="F1509" s="1">
        <v>0</v>
      </c>
      <c r="G1509" s="2">
        <f t="shared" si="34"/>
        <v>203.02019999999999</v>
      </c>
      <c r="H1509" s="2">
        <f t="shared" si="35"/>
        <v>0.34000000000014552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33604.800000000003</v>
      </c>
      <c r="D1510" s="1">
        <v>0</v>
      </c>
      <c r="E1510" s="1">
        <v>0</v>
      </c>
      <c r="F1510" s="1">
        <v>0</v>
      </c>
      <c r="G1510" s="2">
        <f t="shared" si="34"/>
        <v>1041.7488000000001</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178018.10000000009</v>
      </c>
      <c r="D1517" s="1">
        <v>0</v>
      </c>
      <c r="E1517" s="1">
        <v>0</v>
      </c>
      <c r="F1517" s="1">
        <v>0</v>
      </c>
      <c r="G1517" s="2">
        <f t="shared" si="34"/>
        <v>6764.6878000000033</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23603.91</v>
      </c>
      <c r="D1518" s="1">
        <v>0</v>
      </c>
      <c r="E1518" s="1">
        <v>0</v>
      </c>
      <c r="F1518" s="1">
        <v>0</v>
      </c>
      <c r="G1518" s="2">
        <f t="shared" si="34"/>
        <v>920.55249000000003</v>
      </c>
      <c r="H1518" s="2">
        <f t="shared" si="35"/>
        <v>9.0000000000145519E-2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23603.91</v>
      </c>
      <c r="D1524" s="1">
        <v>0</v>
      </c>
      <c r="E1524" s="1">
        <v>0</v>
      </c>
      <c r="F1524" s="1">
        <v>0</v>
      </c>
      <c r="G1524" s="2">
        <f t="shared" si="34"/>
        <v>1062.1759500000001</v>
      </c>
      <c r="H1524" s="2">
        <f t="shared" si="35"/>
        <v>9.0000000000145519E-2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23603.91</v>
      </c>
      <c r="D1530" s="1">
        <v>0</v>
      </c>
      <c r="E1530" s="1">
        <v>0</v>
      </c>
      <c r="F1530" s="1">
        <v>0</v>
      </c>
      <c r="G1530" s="2">
        <f t="shared" si="34"/>
        <v>1203.7994099999999</v>
      </c>
      <c r="H1530" s="2">
        <f t="shared" si="35"/>
        <v>9.0000000000145519E-2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23603.91</v>
      </c>
      <c r="D1531" s="1">
        <v>0</v>
      </c>
      <c r="E1531" s="1">
        <v>0</v>
      </c>
      <c r="F1531" s="1">
        <v>0</v>
      </c>
      <c r="G1531" s="2">
        <f t="shared" si="34"/>
        <v>1227.4033199999999</v>
      </c>
      <c r="H1531" s="2">
        <f t="shared" si="35"/>
        <v>9.0000000000145519E-2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154414.19</v>
      </c>
      <c r="D1576" s="1">
        <v>0</v>
      </c>
      <c r="E1576" s="1">
        <v>0</v>
      </c>
      <c r="F1576" s="1">
        <v>0</v>
      </c>
      <c r="G1576" s="2">
        <f t="shared" si="34"/>
        <v>14978.176430000001</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154414.19</v>
      </c>
      <c r="D1578" s="1">
        <v>0</v>
      </c>
      <c r="E1578" s="1">
        <v>0</v>
      </c>
      <c r="F1578" s="1">
        <v>0</v>
      </c>
      <c r="G1578" s="2">
        <f t="shared" si="34"/>
        <v>15287.00481</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13668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1240015.9400000002</v>
      </c>
      <c r="I16" s="170">
        <f>'PR-RAS'!E6</f>
        <v>1502830.65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1241888.1099999999</v>
      </c>
      <c r="I17" s="170">
        <f>'PR-RAS'!E151</f>
        <v>1476543.3199999998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42820.369999999719</v>
      </c>
      <c r="I19" s="171">
        <f>'PR-RAS'!E646</f>
        <v>47135.529999999904</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207501.74000000002</v>
      </c>
      <c r="I20" s="173">
        <f>BILANCA!E7</f>
        <v>238447.64000000004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112730.78</v>
      </c>
      <c r="I21" s="175">
        <f>BILANCA!E68</f>
        <v>131158.41999999998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155285.69999999998</v>
      </c>
      <c r="I22" s="175">
        <f>BILANCA!E176</f>
        <v>178018.09999999998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164946.82</v>
      </c>
      <c r="I23" s="177">
        <f>BILANCA!E237</f>
        <v>191587.96000000002</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1281454.1400000001</v>
      </c>
      <c r="I27" s="175">
        <f>'RAS-funkcijski'!E114</f>
        <v>1507561.3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1281454.1400000001</v>
      </c>
      <c r="I28" s="179">
        <f>'RAS-funkcijski'!E141</f>
        <v>1507561.3</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11669.47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11669.47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153427.56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178018.10000000009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23603.91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154414.19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6" zoomScaleNormal="100" workbookViewId="0">
      <selection activeCell="D682" sqref="D68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1240015.9400000002</v>
      </c>
      <c r="E6" s="51">
        <f>E7+E44+E50+E82+E106+E124+E133+E139</f>
        <v>1502830.65</v>
      </c>
      <c r="F6" s="52">
        <f t="shared" ref="F6:F131" si="0">IF(D6&lt;&gt;0,IF(E6/D6&gt;=100,"&gt;&gt;100",E6/D6*100),"-")</f>
        <v>121.19446222602588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1151114.6500000001</v>
      </c>
      <c r="E50" s="51">
        <f>E51+E54+E59+E62+E65+E68+E71+E74+E77</f>
        <v>1376126.21</v>
      </c>
      <c r="F50" s="52">
        <f t="shared" si="0"/>
        <v>119.54727619876959</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1126636.3700000001</v>
      </c>
      <c r="E68" s="51">
        <f t="shared" si="15"/>
        <v>1367652.1199999999</v>
      </c>
      <c r="F68" s="52">
        <f t="shared" si="0"/>
        <v>121.39250572924428</v>
      </c>
    </row>
    <row r="69" spans="1:6" ht="12.75" customHeight="1" x14ac:dyDescent="0.2">
      <c r="A69" s="53" t="s">
        <v>183</v>
      </c>
      <c r="B69" s="85" t="s">
        <v>184</v>
      </c>
      <c r="C69" s="50" t="s">
        <v>183</v>
      </c>
      <c r="D69" s="242">
        <v>1102914.1200000001</v>
      </c>
      <c r="E69" s="242">
        <v>1339507.98</v>
      </c>
      <c r="F69" s="52">
        <f t="shared" si="0"/>
        <v>121.45170287601357</v>
      </c>
    </row>
    <row r="70" spans="1:6" ht="24" x14ac:dyDescent="0.2">
      <c r="A70" s="53" t="s">
        <v>185</v>
      </c>
      <c r="B70" s="85" t="s">
        <v>186</v>
      </c>
      <c r="C70" s="50" t="s">
        <v>185</v>
      </c>
      <c r="D70" s="242">
        <v>23722.25</v>
      </c>
      <c r="E70" s="242">
        <v>28144.14</v>
      </c>
      <c r="F70" s="52">
        <f t="shared" si="0"/>
        <v>118.64026388727882</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24478.28</v>
      </c>
      <c r="E74" s="51">
        <f t="shared" si="17"/>
        <v>8474.09</v>
      </c>
      <c r="F74" s="52">
        <f t="shared" si="0"/>
        <v>34.618813086540392</v>
      </c>
    </row>
    <row r="75" spans="1:6" ht="12.75" customHeight="1" x14ac:dyDescent="0.2">
      <c r="A75" s="53" t="s">
        <v>195</v>
      </c>
      <c r="B75" s="85" t="s">
        <v>196</v>
      </c>
      <c r="C75" s="50" t="s">
        <v>195</v>
      </c>
      <c r="D75" s="242">
        <v>24478.28</v>
      </c>
      <c r="E75" s="242">
        <v>8474.09</v>
      </c>
      <c r="F75" s="52">
        <f t="shared" si="0"/>
        <v>34.618813086540392</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0.11</v>
      </c>
      <c r="E82" s="51">
        <f t="shared" si="19"/>
        <v>10.47</v>
      </c>
      <c r="F82" s="52">
        <f t="shared" si="0"/>
        <v>9518.181818181818</v>
      </c>
    </row>
    <row r="83" spans="1:6" ht="12.75" customHeight="1" x14ac:dyDescent="0.2">
      <c r="A83" s="53">
        <v>641</v>
      </c>
      <c r="B83" s="85" t="s">
        <v>211</v>
      </c>
      <c r="C83" s="50" t="s">
        <v>212</v>
      </c>
      <c r="D83" s="51">
        <f t="shared" ref="D83:E83" si="20">SUM(D84:D90)</f>
        <v>0.11</v>
      </c>
      <c r="E83" s="51">
        <f t="shared" si="20"/>
        <v>10.47</v>
      </c>
      <c r="F83" s="52">
        <f t="shared" si="0"/>
        <v>9518.181818181818</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0.11</v>
      </c>
      <c r="E85" s="242">
        <v>10.47</v>
      </c>
      <c r="F85" s="52">
        <f t="shared" si="0"/>
        <v>9518.181818181818</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20519.88</v>
      </c>
      <c r="E106" s="51">
        <f t="shared" si="23"/>
        <v>50739.59</v>
      </c>
      <c r="F106" s="52">
        <f t="shared" si="0"/>
        <v>247.2704031407591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20519.88</v>
      </c>
      <c r="E112" s="51">
        <f t="shared" si="25"/>
        <v>50739.59</v>
      </c>
      <c r="F112" s="52">
        <f t="shared" si="0"/>
        <v>247.2704031407591</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20519.88</v>
      </c>
      <c r="E117" s="242">
        <v>50739.59</v>
      </c>
      <c r="F117" s="52">
        <f t="shared" si="0"/>
        <v>247.2704031407591</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2889.0699999999997</v>
      </c>
      <c r="E124" s="51">
        <f t="shared" si="27"/>
        <v>13087.21</v>
      </c>
      <c r="F124" s="52">
        <f t="shared" si="0"/>
        <v>452.99040867822515</v>
      </c>
    </row>
    <row r="125" spans="1:6" ht="12.75" customHeight="1" x14ac:dyDescent="0.2">
      <c r="A125" s="53">
        <v>661</v>
      </c>
      <c r="B125" s="86" t="s">
        <v>295</v>
      </c>
      <c r="C125" s="50" t="s">
        <v>296</v>
      </c>
      <c r="D125" s="51">
        <f t="shared" ref="D125:E125" si="28">SUM(D126:D127)</f>
        <v>70.87</v>
      </c>
      <c r="E125" s="51">
        <f t="shared" si="28"/>
        <v>0</v>
      </c>
      <c r="F125" s="52">
        <f t="shared" si="0"/>
        <v>0</v>
      </c>
    </row>
    <row r="126" spans="1:6" ht="12.75" customHeight="1" x14ac:dyDescent="0.2">
      <c r="A126" s="53">
        <v>6614</v>
      </c>
      <c r="B126" s="86" t="s">
        <v>297</v>
      </c>
      <c r="C126" s="50" t="s">
        <v>298</v>
      </c>
      <c r="D126" s="242">
        <v>70.87</v>
      </c>
      <c r="E126" s="242">
        <v>0</v>
      </c>
      <c r="F126" s="52">
        <f t="shared" si="0"/>
        <v>0</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2818.2</v>
      </c>
      <c r="E128" s="51">
        <f t="shared" si="29"/>
        <v>13087.21</v>
      </c>
      <c r="F128" s="52">
        <f t="shared" si="0"/>
        <v>464.38187495564546</v>
      </c>
    </row>
    <row r="129" spans="1:6" ht="12.75" customHeight="1" x14ac:dyDescent="0.2">
      <c r="A129" s="53">
        <v>6631</v>
      </c>
      <c r="B129" s="86" t="s">
        <v>303</v>
      </c>
      <c r="C129" s="50" t="s">
        <v>304</v>
      </c>
      <c r="D129" s="242">
        <v>2818.2</v>
      </c>
      <c r="E129" s="242">
        <v>10497.8</v>
      </c>
      <c r="F129" s="52">
        <f t="shared" si="0"/>
        <v>372.50017741821023</v>
      </c>
    </row>
    <row r="130" spans="1:6" ht="12.75" customHeight="1" x14ac:dyDescent="0.2">
      <c r="A130" s="53">
        <v>6632</v>
      </c>
      <c r="B130" s="232" t="s">
        <v>305</v>
      </c>
      <c r="C130" s="50" t="s">
        <v>306</v>
      </c>
      <c r="D130" s="242">
        <v>0</v>
      </c>
      <c r="E130" s="242">
        <v>2589.41</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65492.23</v>
      </c>
      <c r="E133" s="51">
        <f t="shared" si="30"/>
        <v>62867.17</v>
      </c>
      <c r="F133" s="52">
        <f t="shared" ref="F133:F223" si="31">IF(D133&lt;&gt;0,IF(E133/D133&gt;=100,"&gt;&gt;100",E133/D133*100),"-")</f>
        <v>95.9917993325315</v>
      </c>
    </row>
    <row r="134" spans="1:6" ht="24" x14ac:dyDescent="0.2">
      <c r="A134" s="53">
        <v>671</v>
      </c>
      <c r="B134" s="232" t="s">
        <v>313</v>
      </c>
      <c r="C134" s="50" t="s">
        <v>314</v>
      </c>
      <c r="D134" s="51">
        <f t="shared" ref="D134:E134" si="32">SUM(D135:D137)</f>
        <v>65492.23</v>
      </c>
      <c r="E134" s="51">
        <f t="shared" si="32"/>
        <v>62867.17</v>
      </c>
      <c r="F134" s="52">
        <f t="shared" si="31"/>
        <v>95.9917993325315</v>
      </c>
    </row>
    <row r="135" spans="1:6" ht="12.75" customHeight="1" x14ac:dyDescent="0.2">
      <c r="A135" s="53">
        <v>6711</v>
      </c>
      <c r="B135" s="85" t="s">
        <v>315</v>
      </c>
      <c r="C135" s="50" t="s">
        <v>316</v>
      </c>
      <c r="D135" s="242">
        <v>65492.23</v>
      </c>
      <c r="E135" s="242">
        <v>62867.17</v>
      </c>
      <c r="F135" s="52">
        <f t="shared" si="31"/>
        <v>95.9917993325315</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1241888.1099999999</v>
      </c>
      <c r="E151" s="51">
        <f t="shared" si="35"/>
        <v>1476543.3199999998</v>
      </c>
      <c r="F151" s="52">
        <f t="shared" si="31"/>
        <v>118.89503636523261</v>
      </c>
    </row>
    <row r="152" spans="1:6" ht="12.75" customHeight="1" x14ac:dyDescent="0.2">
      <c r="A152" s="53">
        <v>31</v>
      </c>
      <c r="B152" s="85" t="s">
        <v>348</v>
      </c>
      <c r="C152" s="50" t="s">
        <v>34</v>
      </c>
      <c r="D152" s="51">
        <f t="shared" ref="D152:E152" si="36">D153+D158+D159</f>
        <v>1024505.45</v>
      </c>
      <c r="E152" s="51">
        <f t="shared" si="36"/>
        <v>1225587.7999999998</v>
      </c>
      <c r="F152" s="52">
        <f t="shared" si="31"/>
        <v>119.62726015757161</v>
      </c>
    </row>
    <row r="153" spans="1:6" ht="12.75" customHeight="1" x14ac:dyDescent="0.2">
      <c r="A153" s="53">
        <v>311</v>
      </c>
      <c r="B153" s="85" t="s">
        <v>349</v>
      </c>
      <c r="C153" s="50" t="s">
        <v>350</v>
      </c>
      <c r="D153" s="51">
        <f t="shared" ref="D153:E153" si="37">SUM(D154:D157)</f>
        <v>844578.5</v>
      </c>
      <c r="E153" s="51">
        <f t="shared" si="37"/>
        <v>1008603.64</v>
      </c>
      <c r="F153" s="52">
        <f t="shared" si="31"/>
        <v>119.42094666155958</v>
      </c>
    </row>
    <row r="154" spans="1:6" ht="12.75" customHeight="1" x14ac:dyDescent="0.2">
      <c r="A154" s="53">
        <v>3111</v>
      </c>
      <c r="B154" s="85" t="s">
        <v>351</v>
      </c>
      <c r="C154" s="50" t="s">
        <v>352</v>
      </c>
      <c r="D154" s="242">
        <v>816091.75</v>
      </c>
      <c r="E154" s="242">
        <v>969926.62</v>
      </c>
      <c r="F154" s="52">
        <f t="shared" si="31"/>
        <v>118.85019300832289</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19396.2</v>
      </c>
      <c r="E156" s="242">
        <v>26973.54</v>
      </c>
      <c r="F156" s="52">
        <f t="shared" si="31"/>
        <v>139.0661057320506</v>
      </c>
    </row>
    <row r="157" spans="1:6" ht="12.75" customHeight="1" x14ac:dyDescent="0.2">
      <c r="A157" s="53">
        <v>3114</v>
      </c>
      <c r="B157" s="85" t="s">
        <v>357</v>
      </c>
      <c r="C157" s="50" t="s">
        <v>358</v>
      </c>
      <c r="D157" s="242">
        <v>9090.5499999999993</v>
      </c>
      <c r="E157" s="242">
        <v>11703.48</v>
      </c>
      <c r="F157" s="52">
        <f t="shared" si="31"/>
        <v>128.74336536293185</v>
      </c>
    </row>
    <row r="158" spans="1:6" ht="12.75" customHeight="1" x14ac:dyDescent="0.2">
      <c r="A158" s="53">
        <v>312</v>
      </c>
      <c r="B158" s="85" t="s">
        <v>359</v>
      </c>
      <c r="C158" s="50" t="s">
        <v>360</v>
      </c>
      <c r="D158" s="242">
        <v>40954.269999999997</v>
      </c>
      <c r="E158" s="242">
        <v>51604.05</v>
      </c>
      <c r="F158" s="52">
        <f t="shared" si="31"/>
        <v>126.00407723053056</v>
      </c>
    </row>
    <row r="159" spans="1:6" ht="12.75" customHeight="1" x14ac:dyDescent="0.2">
      <c r="A159" s="53">
        <v>313</v>
      </c>
      <c r="B159" s="85" t="s">
        <v>361</v>
      </c>
      <c r="C159" s="50" t="s">
        <v>362</v>
      </c>
      <c r="D159" s="51">
        <f t="shared" ref="D159:E159" si="38">SUM(D160:D162)</f>
        <v>138972.68</v>
      </c>
      <c r="E159" s="51">
        <f t="shared" si="38"/>
        <v>165380.10999999999</v>
      </c>
      <c r="F159" s="52">
        <f t="shared" si="31"/>
        <v>119.00188583828131</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138735.82</v>
      </c>
      <c r="E161" s="242">
        <v>165380.10999999999</v>
      </c>
      <c r="F161" s="52">
        <f t="shared" si="31"/>
        <v>119.20505461386972</v>
      </c>
    </row>
    <row r="162" spans="1:6" ht="12.75" customHeight="1" x14ac:dyDescent="0.2">
      <c r="A162" s="53">
        <v>3133</v>
      </c>
      <c r="B162" s="85" t="s">
        <v>366</v>
      </c>
      <c r="C162" s="50" t="s">
        <v>367</v>
      </c>
      <c r="D162" s="242">
        <v>236.86</v>
      </c>
      <c r="E162" s="242">
        <v>0</v>
      </c>
      <c r="F162" s="52">
        <f t="shared" si="31"/>
        <v>0</v>
      </c>
    </row>
    <row r="163" spans="1:6" ht="12.75" customHeight="1" x14ac:dyDescent="0.2">
      <c r="A163" s="53">
        <v>32</v>
      </c>
      <c r="B163" s="85" t="s">
        <v>368</v>
      </c>
      <c r="C163" s="50" t="s">
        <v>369</v>
      </c>
      <c r="D163" s="51">
        <f t="shared" ref="D163:E163" si="39">D164+D169+D177+D187+D188</f>
        <v>206609.96</v>
      </c>
      <c r="E163" s="51">
        <f t="shared" si="39"/>
        <v>243734.62</v>
      </c>
      <c r="F163" s="52">
        <f t="shared" si="31"/>
        <v>117.9684754791105</v>
      </c>
    </row>
    <row r="164" spans="1:6" ht="12.75" customHeight="1" x14ac:dyDescent="0.2">
      <c r="A164" s="53">
        <v>321</v>
      </c>
      <c r="B164" s="85" t="s">
        <v>370</v>
      </c>
      <c r="C164" s="50" t="s">
        <v>371</v>
      </c>
      <c r="D164" s="51">
        <f t="shared" ref="D164:E164" si="40">SUM(D165:D168)</f>
        <v>48936.450000000004</v>
      </c>
      <c r="E164" s="51">
        <f t="shared" si="40"/>
        <v>54436.240000000005</v>
      </c>
      <c r="F164" s="52">
        <f t="shared" si="31"/>
        <v>111.23863704866208</v>
      </c>
    </row>
    <row r="165" spans="1:6" ht="12.75" customHeight="1" x14ac:dyDescent="0.2">
      <c r="A165" s="53">
        <v>3211</v>
      </c>
      <c r="B165" s="85" t="s">
        <v>372</v>
      </c>
      <c r="C165" s="50" t="s">
        <v>373</v>
      </c>
      <c r="D165" s="242">
        <v>4798.83</v>
      </c>
      <c r="E165" s="242">
        <v>4648.4799999999996</v>
      </c>
      <c r="F165" s="52">
        <f t="shared" si="31"/>
        <v>96.866944651092027</v>
      </c>
    </row>
    <row r="166" spans="1:6" ht="12.75" customHeight="1" x14ac:dyDescent="0.2">
      <c r="A166" s="53">
        <v>3212</v>
      </c>
      <c r="B166" s="85" t="s">
        <v>374</v>
      </c>
      <c r="C166" s="50" t="s">
        <v>375</v>
      </c>
      <c r="D166" s="242">
        <v>43125.47</v>
      </c>
      <c r="E166" s="242">
        <v>48502.54</v>
      </c>
      <c r="F166" s="52">
        <f t="shared" si="31"/>
        <v>112.46843222810092</v>
      </c>
    </row>
    <row r="167" spans="1:6" ht="12.75" customHeight="1" x14ac:dyDescent="0.2">
      <c r="A167" s="53">
        <v>3213</v>
      </c>
      <c r="B167" s="85" t="s">
        <v>376</v>
      </c>
      <c r="C167" s="50" t="s">
        <v>377</v>
      </c>
      <c r="D167" s="242">
        <v>761.83</v>
      </c>
      <c r="E167" s="242">
        <v>1038.82</v>
      </c>
      <c r="F167" s="52">
        <f t="shared" si="31"/>
        <v>136.3585051783206</v>
      </c>
    </row>
    <row r="168" spans="1:6" ht="12.75" customHeight="1" x14ac:dyDescent="0.2">
      <c r="A168" s="53">
        <v>3214</v>
      </c>
      <c r="B168" s="85" t="s">
        <v>378</v>
      </c>
      <c r="C168" s="50" t="s">
        <v>379</v>
      </c>
      <c r="D168" s="242">
        <v>250.32</v>
      </c>
      <c r="E168" s="242">
        <v>246.4</v>
      </c>
      <c r="F168" s="52">
        <f t="shared" si="31"/>
        <v>98.434004474272939</v>
      </c>
    </row>
    <row r="169" spans="1:6" ht="12.75" customHeight="1" x14ac:dyDescent="0.2">
      <c r="A169" s="53">
        <v>322</v>
      </c>
      <c r="B169" s="85" t="s">
        <v>380</v>
      </c>
      <c r="C169" s="50" t="s">
        <v>381</v>
      </c>
      <c r="D169" s="51">
        <f t="shared" ref="D169:E169" si="41">SUM(D170:D176)</f>
        <v>91238.579999999987</v>
      </c>
      <c r="E169" s="51">
        <f t="shared" si="41"/>
        <v>116378.48</v>
      </c>
      <c r="F169" s="52">
        <f t="shared" si="31"/>
        <v>127.55402374741038</v>
      </c>
    </row>
    <row r="170" spans="1:6" ht="12.75" customHeight="1" x14ac:dyDescent="0.2">
      <c r="A170" s="53">
        <v>3221</v>
      </c>
      <c r="B170" s="85" t="s">
        <v>382</v>
      </c>
      <c r="C170" s="50" t="s">
        <v>383</v>
      </c>
      <c r="D170" s="242">
        <v>14491.89</v>
      </c>
      <c r="E170" s="242">
        <v>22411.18</v>
      </c>
      <c r="F170" s="52">
        <f t="shared" si="31"/>
        <v>154.64635737643607</v>
      </c>
    </row>
    <row r="171" spans="1:6" ht="12.75" customHeight="1" x14ac:dyDescent="0.2">
      <c r="A171" s="53">
        <v>3222</v>
      </c>
      <c r="B171" s="85" t="s">
        <v>384</v>
      </c>
      <c r="C171" s="50" t="s">
        <v>385</v>
      </c>
      <c r="D171" s="242">
        <v>48318.42</v>
      </c>
      <c r="E171" s="242">
        <v>72455.44</v>
      </c>
      <c r="F171" s="52">
        <f t="shared" si="31"/>
        <v>149.95407548508416</v>
      </c>
    </row>
    <row r="172" spans="1:6" ht="12.75" customHeight="1" x14ac:dyDescent="0.2">
      <c r="A172" s="53">
        <v>3223</v>
      </c>
      <c r="B172" s="85" t="s">
        <v>386</v>
      </c>
      <c r="C172" s="50" t="s">
        <v>387</v>
      </c>
      <c r="D172" s="242">
        <v>16102.31</v>
      </c>
      <c r="E172" s="242">
        <v>18731.39</v>
      </c>
      <c r="F172" s="52">
        <f t="shared" si="31"/>
        <v>116.32734682166721</v>
      </c>
    </row>
    <row r="173" spans="1:6" ht="12.75" customHeight="1" x14ac:dyDescent="0.2">
      <c r="A173" s="53">
        <v>3224</v>
      </c>
      <c r="B173" s="85" t="s">
        <v>388</v>
      </c>
      <c r="C173" s="50" t="s">
        <v>389</v>
      </c>
      <c r="D173" s="242">
        <v>1885.87</v>
      </c>
      <c r="E173" s="242">
        <v>1786.72</v>
      </c>
      <c r="F173" s="52">
        <f t="shared" si="31"/>
        <v>94.742479598275608</v>
      </c>
    </row>
    <row r="174" spans="1:6" ht="12.75" customHeight="1" x14ac:dyDescent="0.2">
      <c r="A174" s="53">
        <v>3225</v>
      </c>
      <c r="B174" s="85" t="s">
        <v>390</v>
      </c>
      <c r="C174" s="50" t="s">
        <v>391</v>
      </c>
      <c r="D174" s="242">
        <v>9907.01</v>
      </c>
      <c r="E174" s="242">
        <v>993.75</v>
      </c>
      <c r="F174" s="52">
        <f t="shared" si="31"/>
        <v>10.030776187770075</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533.08000000000004</v>
      </c>
      <c r="E176" s="242">
        <v>0</v>
      </c>
      <c r="F176" s="52">
        <f t="shared" si="31"/>
        <v>0</v>
      </c>
    </row>
    <row r="177" spans="1:6" ht="12.75" customHeight="1" x14ac:dyDescent="0.2">
      <c r="A177" s="53">
        <v>323</v>
      </c>
      <c r="B177" s="85" t="s">
        <v>396</v>
      </c>
      <c r="C177" s="50" t="s">
        <v>397</v>
      </c>
      <c r="D177" s="51">
        <f t="shared" ref="D177:E177" si="42">SUM(D178:D186)</f>
        <v>48322.31</v>
      </c>
      <c r="E177" s="51">
        <f t="shared" si="42"/>
        <v>60575.96</v>
      </c>
      <c r="F177" s="52">
        <f t="shared" si="31"/>
        <v>125.35816272028386</v>
      </c>
    </row>
    <row r="178" spans="1:6" ht="12.75" customHeight="1" x14ac:dyDescent="0.2">
      <c r="A178" s="53">
        <v>3231</v>
      </c>
      <c r="B178" s="85" t="s">
        <v>398</v>
      </c>
      <c r="C178" s="50" t="s">
        <v>399</v>
      </c>
      <c r="D178" s="242">
        <v>21134.13</v>
      </c>
      <c r="E178" s="242">
        <v>30460.23</v>
      </c>
      <c r="F178" s="52">
        <f t="shared" si="31"/>
        <v>144.12814721968684</v>
      </c>
    </row>
    <row r="179" spans="1:6" ht="12.75" customHeight="1" x14ac:dyDescent="0.2">
      <c r="A179" s="53">
        <v>3232</v>
      </c>
      <c r="B179" s="85" t="s">
        <v>400</v>
      </c>
      <c r="C179" s="50" t="s">
        <v>401</v>
      </c>
      <c r="D179" s="242">
        <v>3996.95</v>
      </c>
      <c r="E179" s="242">
        <v>2378.04</v>
      </c>
      <c r="F179" s="52">
        <f t="shared" si="31"/>
        <v>59.496365979059028</v>
      </c>
    </row>
    <row r="180" spans="1:6" ht="12.75" customHeight="1" x14ac:dyDescent="0.2">
      <c r="A180" s="53">
        <v>3233</v>
      </c>
      <c r="B180" s="85" t="s">
        <v>402</v>
      </c>
      <c r="C180" s="50" t="s">
        <v>403</v>
      </c>
      <c r="D180" s="242">
        <v>127.41</v>
      </c>
      <c r="E180" s="242">
        <v>127.44</v>
      </c>
      <c r="F180" s="52">
        <f t="shared" si="31"/>
        <v>100.02354603249353</v>
      </c>
    </row>
    <row r="181" spans="1:6" ht="12.75" customHeight="1" x14ac:dyDescent="0.2">
      <c r="A181" s="53">
        <v>3234</v>
      </c>
      <c r="B181" s="85" t="s">
        <v>404</v>
      </c>
      <c r="C181" s="50" t="s">
        <v>405</v>
      </c>
      <c r="D181" s="242">
        <v>6659.22</v>
      </c>
      <c r="E181" s="242">
        <v>11797.94</v>
      </c>
      <c r="F181" s="52">
        <f t="shared" si="31"/>
        <v>177.16699553401151</v>
      </c>
    </row>
    <row r="182" spans="1:6" ht="12.75" customHeight="1" x14ac:dyDescent="0.2">
      <c r="A182" s="53">
        <v>3235</v>
      </c>
      <c r="B182" s="85" t="s">
        <v>406</v>
      </c>
      <c r="C182" s="50" t="s">
        <v>407</v>
      </c>
      <c r="D182" s="242">
        <v>8670.1200000000008</v>
      </c>
      <c r="E182" s="242">
        <v>8160</v>
      </c>
      <c r="F182" s="52">
        <f t="shared" si="31"/>
        <v>94.11634441045797</v>
      </c>
    </row>
    <row r="183" spans="1:6" ht="12.75" customHeight="1" x14ac:dyDescent="0.2">
      <c r="A183" s="53">
        <v>3236</v>
      </c>
      <c r="B183" s="85" t="s">
        <v>408</v>
      </c>
      <c r="C183" s="50" t="s">
        <v>409</v>
      </c>
      <c r="D183" s="242">
        <v>1540.88</v>
      </c>
      <c r="E183" s="242">
        <v>513.67999999999995</v>
      </c>
      <c r="F183" s="52">
        <f t="shared" si="31"/>
        <v>33.336794558953322</v>
      </c>
    </row>
    <row r="184" spans="1:6" ht="12.75" customHeight="1" x14ac:dyDescent="0.2">
      <c r="A184" s="53">
        <v>3237</v>
      </c>
      <c r="B184" s="85" t="s">
        <v>410</v>
      </c>
      <c r="C184" s="50" t="s">
        <v>411</v>
      </c>
      <c r="D184" s="242">
        <v>0</v>
      </c>
      <c r="E184" s="242">
        <v>0</v>
      </c>
      <c r="F184" s="52" t="str">
        <f t="shared" si="31"/>
        <v>-</v>
      </c>
    </row>
    <row r="185" spans="1:6" ht="12.75" customHeight="1" x14ac:dyDescent="0.2">
      <c r="A185" s="53">
        <v>3238</v>
      </c>
      <c r="B185" s="85" t="s">
        <v>412</v>
      </c>
      <c r="C185" s="50" t="s">
        <v>413</v>
      </c>
      <c r="D185" s="242">
        <v>1791.76</v>
      </c>
      <c r="E185" s="242">
        <v>1822.68</v>
      </c>
      <c r="F185" s="52">
        <f t="shared" si="31"/>
        <v>101.72567754609993</v>
      </c>
    </row>
    <row r="186" spans="1:6" ht="12.75" customHeight="1" x14ac:dyDescent="0.2">
      <c r="A186" s="53">
        <v>3239</v>
      </c>
      <c r="B186" s="85" t="s">
        <v>414</v>
      </c>
      <c r="C186" s="50" t="s">
        <v>415</v>
      </c>
      <c r="D186" s="242">
        <v>4401.84</v>
      </c>
      <c r="E186" s="242">
        <v>5315.95</v>
      </c>
      <c r="F186" s="52">
        <f t="shared" si="31"/>
        <v>120.76654308198388</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18112.620000000003</v>
      </c>
      <c r="E188" s="51">
        <f t="shared" si="43"/>
        <v>12343.94</v>
      </c>
      <c r="F188" s="52">
        <f t="shared" si="31"/>
        <v>68.151046066223429</v>
      </c>
    </row>
    <row r="189" spans="1:6" ht="12.75" customHeight="1" x14ac:dyDescent="0.2">
      <c r="A189" s="53">
        <v>3291</v>
      </c>
      <c r="B189" s="232" t="s">
        <v>420</v>
      </c>
      <c r="C189" s="50" t="s">
        <v>421</v>
      </c>
      <c r="D189" s="242">
        <v>0</v>
      </c>
      <c r="E189" s="242">
        <v>0</v>
      </c>
      <c r="F189" s="52" t="str">
        <f t="shared" si="31"/>
        <v>-</v>
      </c>
    </row>
    <row r="190" spans="1:6" ht="12.75" customHeight="1" x14ac:dyDescent="0.2">
      <c r="A190" s="53">
        <v>3292</v>
      </c>
      <c r="B190" s="85" t="s">
        <v>422</v>
      </c>
      <c r="C190" s="50" t="s">
        <v>423</v>
      </c>
      <c r="D190" s="242">
        <v>1130.8</v>
      </c>
      <c r="E190" s="242">
        <v>1228</v>
      </c>
      <c r="F190" s="52">
        <f t="shared" si="31"/>
        <v>108.59568447117086</v>
      </c>
    </row>
    <row r="191" spans="1:6" ht="12.75" customHeight="1" x14ac:dyDescent="0.2">
      <c r="A191" s="53">
        <v>3293</v>
      </c>
      <c r="B191" s="85" t="s">
        <v>424</v>
      </c>
      <c r="C191" s="50" t="s">
        <v>425</v>
      </c>
      <c r="D191" s="242">
        <v>0</v>
      </c>
      <c r="E191" s="242">
        <v>0</v>
      </c>
      <c r="F191" s="52" t="str">
        <f t="shared" si="31"/>
        <v>-</v>
      </c>
    </row>
    <row r="192" spans="1:6" ht="12.75" customHeight="1" x14ac:dyDescent="0.2">
      <c r="A192" s="53">
        <v>3294</v>
      </c>
      <c r="B192" s="85" t="s">
        <v>426</v>
      </c>
      <c r="C192" s="50" t="s">
        <v>427</v>
      </c>
      <c r="D192" s="242">
        <v>159.27000000000001</v>
      </c>
      <c r="E192" s="242">
        <v>163.09</v>
      </c>
      <c r="F192" s="52">
        <f t="shared" si="31"/>
        <v>102.39844289571167</v>
      </c>
    </row>
    <row r="193" spans="1:6" ht="12.75" customHeight="1" x14ac:dyDescent="0.2">
      <c r="A193" s="53">
        <v>3295</v>
      </c>
      <c r="B193" s="85" t="s">
        <v>428</v>
      </c>
      <c r="C193" s="50" t="s">
        <v>429</v>
      </c>
      <c r="D193" s="242">
        <v>4310.17</v>
      </c>
      <c r="E193" s="242">
        <v>3080</v>
      </c>
      <c r="F193" s="52">
        <f t="shared" si="31"/>
        <v>71.458898372918</v>
      </c>
    </row>
    <row r="194" spans="1:6" ht="12.75" customHeight="1" x14ac:dyDescent="0.2">
      <c r="A194" s="53" t="s">
        <v>430</v>
      </c>
      <c r="B194" s="85" t="s">
        <v>431</v>
      </c>
      <c r="C194" s="50" t="s">
        <v>430</v>
      </c>
      <c r="D194" s="242">
        <v>6257.03</v>
      </c>
      <c r="E194" s="242">
        <v>0</v>
      </c>
      <c r="F194" s="52">
        <f t="shared" si="31"/>
        <v>0</v>
      </c>
    </row>
    <row r="195" spans="1:6" ht="12.75" customHeight="1" x14ac:dyDescent="0.2">
      <c r="A195" s="53">
        <v>3299</v>
      </c>
      <c r="B195" s="85" t="s">
        <v>432</v>
      </c>
      <c r="C195" s="50" t="s">
        <v>433</v>
      </c>
      <c r="D195" s="242">
        <v>6255.35</v>
      </c>
      <c r="E195" s="242">
        <v>7872.85</v>
      </c>
      <c r="F195" s="52">
        <f t="shared" si="31"/>
        <v>125.85786566698907</v>
      </c>
    </row>
    <row r="196" spans="1:6" ht="12.75" customHeight="1" x14ac:dyDescent="0.2">
      <c r="A196" s="53">
        <v>34</v>
      </c>
      <c r="B196" s="232" t="s">
        <v>434</v>
      </c>
      <c r="C196" s="50" t="s">
        <v>435</v>
      </c>
      <c r="D196" s="51">
        <f t="shared" ref="D196:E196" si="44">D197+D202+D210</f>
        <v>6317.64</v>
      </c>
      <c r="E196" s="51">
        <f t="shared" si="44"/>
        <v>1079.97</v>
      </c>
      <c r="F196" s="52">
        <f t="shared" si="31"/>
        <v>17.094516306722131</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6317.64</v>
      </c>
      <c r="E210" s="51">
        <f t="shared" si="47"/>
        <v>1079.97</v>
      </c>
      <c r="F210" s="52">
        <f t="shared" si="31"/>
        <v>17.094516306722131</v>
      </c>
    </row>
    <row r="211" spans="1:6" ht="12.75" customHeight="1" x14ac:dyDescent="0.2">
      <c r="A211" s="53">
        <v>3431</v>
      </c>
      <c r="B211" s="232" t="s">
        <v>464</v>
      </c>
      <c r="C211" s="50" t="s">
        <v>465</v>
      </c>
      <c r="D211" s="242">
        <v>649.33000000000004</v>
      </c>
      <c r="E211" s="242">
        <v>838.17</v>
      </c>
      <c r="F211" s="52">
        <f t="shared" si="31"/>
        <v>129.08228481665716</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5668.31</v>
      </c>
      <c r="E213" s="242">
        <v>241.8</v>
      </c>
      <c r="F213" s="52">
        <f t="shared" si="31"/>
        <v>4.2658217352261962</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4455.0599999999995</v>
      </c>
      <c r="E252" s="51">
        <f t="shared" si="63"/>
        <v>6140.93</v>
      </c>
      <c r="F252" s="52">
        <f t="shared" ref="F252:F258" si="64">IF(D252&lt;&gt;0,IF(E252/D252&gt;=100,"&gt;&gt;100",E252/D252*100),"-")</f>
        <v>137.84169012314089</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4455.0599999999995</v>
      </c>
      <c r="E259" s="51">
        <f t="shared" si="66"/>
        <v>6140.93</v>
      </c>
      <c r="F259" s="52">
        <f t="shared" ref="F259:F262" si="67">IF(D259&lt;&gt;0,IF(E259/D259&gt;=100,"&gt;&gt;100",E259/D259*100),"-")</f>
        <v>137.84169012314089</v>
      </c>
    </row>
    <row r="260" spans="1:6" ht="12.75" customHeight="1" x14ac:dyDescent="0.2">
      <c r="A260" s="53">
        <v>3721</v>
      </c>
      <c r="B260" s="85" t="s">
        <v>558</v>
      </c>
      <c r="C260" s="50" t="s">
        <v>559</v>
      </c>
      <c r="D260" s="242">
        <v>258.32</v>
      </c>
      <c r="E260" s="242">
        <v>437.66</v>
      </c>
      <c r="F260" s="52">
        <f t="shared" si="67"/>
        <v>169.42551873645093</v>
      </c>
    </row>
    <row r="261" spans="1:6" ht="12.75" customHeight="1" x14ac:dyDescent="0.2">
      <c r="A261" s="53">
        <v>3722</v>
      </c>
      <c r="B261" s="85" t="s">
        <v>560</v>
      </c>
      <c r="C261" s="50" t="s">
        <v>561</v>
      </c>
      <c r="D261" s="242">
        <v>4196.74</v>
      </c>
      <c r="E261" s="242">
        <v>5703.27</v>
      </c>
      <c r="F261" s="52">
        <f t="shared" si="67"/>
        <v>135.89762529963735</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0</v>
      </c>
      <c r="E266" s="242">
        <v>0</v>
      </c>
      <c r="F266" s="52" t="str">
        <f t="shared" si="69"/>
        <v>-</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1241888.1099999999</v>
      </c>
      <c r="E289" s="51">
        <f t="shared" si="79"/>
        <v>1476543.3199999998</v>
      </c>
      <c r="F289" s="52">
        <f t="shared" si="76"/>
        <v>118.89503636523261</v>
      </c>
    </row>
    <row r="290" spans="1:6" ht="12.75" customHeight="1" x14ac:dyDescent="0.2">
      <c r="A290" s="53" t="s">
        <v>607</v>
      </c>
      <c r="B290" s="85" t="s">
        <v>618</v>
      </c>
      <c r="C290" s="50" t="s">
        <v>619</v>
      </c>
      <c r="D290" s="51">
        <f>IF(D6&gt;=D289,D6-D289,0)</f>
        <v>0</v>
      </c>
      <c r="E290" s="51">
        <f>IF(E6&gt;=E289,E6-E289,0)</f>
        <v>26287.330000000075</v>
      </c>
      <c r="F290" s="52" t="str">
        <f t="shared" si="76"/>
        <v>-</v>
      </c>
    </row>
    <row r="291" spans="1:6" ht="12.75" customHeight="1" x14ac:dyDescent="0.2">
      <c r="A291" s="53" t="s">
        <v>607</v>
      </c>
      <c r="B291" s="85" t="s">
        <v>620</v>
      </c>
      <c r="C291" s="50" t="s">
        <v>621</v>
      </c>
      <c r="D291" s="51">
        <f>IF(D289&gt;=D6,D289-D6,0)</f>
        <v>1872.1699999996927</v>
      </c>
      <c r="E291" s="51">
        <f>IF(E289&gt;=E6,E289-E6,0)</f>
        <v>0</v>
      </c>
      <c r="F291" s="52">
        <f t="shared" si="76"/>
        <v>0</v>
      </c>
    </row>
    <row r="292" spans="1:6" ht="12.75" customHeight="1" x14ac:dyDescent="0.2">
      <c r="A292" s="53">
        <v>92211</v>
      </c>
      <c r="B292" s="85" t="s">
        <v>622</v>
      </c>
      <c r="C292" s="50" t="s">
        <v>623</v>
      </c>
      <c r="D292" s="242">
        <v>3288.66</v>
      </c>
      <c r="E292" s="242">
        <v>0</v>
      </c>
      <c r="F292" s="52">
        <f t="shared" si="76"/>
        <v>0</v>
      </c>
    </row>
    <row r="293" spans="1:6" ht="12.75" customHeight="1" x14ac:dyDescent="0.2">
      <c r="A293" s="53">
        <v>92221</v>
      </c>
      <c r="B293" s="85" t="s">
        <v>624</v>
      </c>
      <c r="C293" s="50" t="s">
        <v>625</v>
      </c>
      <c r="D293" s="242">
        <v>0</v>
      </c>
      <c r="E293" s="242">
        <v>42404.88</v>
      </c>
      <c r="F293" s="52" t="str">
        <f t="shared" si="76"/>
        <v>-</v>
      </c>
    </row>
    <row r="294" spans="1:6" ht="12.75" customHeight="1" x14ac:dyDescent="0.2">
      <c r="A294" s="53">
        <v>96</v>
      </c>
      <c r="B294" s="85" t="s">
        <v>626</v>
      </c>
      <c r="C294" s="50" t="s">
        <v>627</v>
      </c>
      <c r="D294" s="242">
        <v>265.45</v>
      </c>
      <c r="E294" s="242">
        <v>275.85000000000002</v>
      </c>
      <c r="F294" s="52">
        <f t="shared" si="76"/>
        <v>103.91787530608403</v>
      </c>
    </row>
    <row r="295" spans="1:6" ht="24" x14ac:dyDescent="0.2">
      <c r="A295" s="53">
        <v>9661</v>
      </c>
      <c r="B295" s="85" t="s">
        <v>628</v>
      </c>
      <c r="C295" s="50" t="s">
        <v>629</v>
      </c>
      <c r="D295" s="242">
        <v>0</v>
      </c>
      <c r="E295" s="242">
        <v>10.4</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v>0</v>
      </c>
      <c r="F313" s="52" t="str">
        <f t="shared" si="81"/>
        <v>-</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39566.03</v>
      </c>
      <c r="E350" s="51">
        <f t="shared" si="95"/>
        <v>31017.98</v>
      </c>
      <c r="F350" s="52">
        <f t="shared" si="81"/>
        <v>78.395482185096668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39566.03</v>
      </c>
      <c r="E363" s="51">
        <f t="shared" si="99"/>
        <v>31017.98</v>
      </c>
      <c r="F363" s="52">
        <f t="shared" si="81"/>
        <v>78.395482185096668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6816.34</v>
      </c>
      <c r="E369" s="51">
        <f t="shared" si="101"/>
        <v>4648.46</v>
      </c>
      <c r="F369" s="52">
        <f t="shared" si="81"/>
        <v>68.195835301642816</v>
      </c>
    </row>
    <row r="370" spans="1:6" ht="12.75" customHeight="1" x14ac:dyDescent="0.2">
      <c r="A370" s="53">
        <v>4221</v>
      </c>
      <c r="B370" s="85" t="s">
        <v>673</v>
      </c>
      <c r="C370" s="50" t="s">
        <v>765</v>
      </c>
      <c r="D370" s="242">
        <v>721.68</v>
      </c>
      <c r="E370" s="242">
        <v>4648.46</v>
      </c>
      <c r="F370" s="52">
        <f t="shared" si="81"/>
        <v>644.11650593060642</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0</v>
      </c>
      <c r="E372" s="242">
        <v>0</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6094.66</v>
      </c>
      <c r="E376" s="242">
        <v>0</v>
      </c>
      <c r="F376" s="52">
        <f t="shared" si="81"/>
        <v>0</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32749.69</v>
      </c>
      <c r="E383" s="51">
        <f t="shared" si="103"/>
        <v>26369.52</v>
      </c>
      <c r="F383" s="52">
        <f t="shared" si="81"/>
        <v>80.51838047932668</v>
      </c>
    </row>
    <row r="384" spans="1:6" ht="12.75" customHeight="1" x14ac:dyDescent="0.2">
      <c r="A384" s="53">
        <v>4241</v>
      </c>
      <c r="B384" s="85" t="s">
        <v>782</v>
      </c>
      <c r="C384" s="50" t="s">
        <v>783</v>
      </c>
      <c r="D384" s="242">
        <v>32749.69</v>
      </c>
      <c r="E384" s="242">
        <v>26369.52</v>
      </c>
      <c r="F384" s="52">
        <f t="shared" si="81"/>
        <v>80.51838047932668</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39566.03</v>
      </c>
      <c r="E408" s="51">
        <f t="shared" si="111"/>
        <v>31017.98</v>
      </c>
      <c r="F408" s="52">
        <f t="shared" si="81"/>
        <v>78.395482185096668</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4670.83</v>
      </c>
      <c r="E410" s="242">
        <v>0</v>
      </c>
      <c r="F410" s="52">
        <f t="shared" si="81"/>
        <v>0</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1240015.9400000002</v>
      </c>
      <c r="E412" s="51">
        <f>E6+E298</f>
        <v>1502830.65</v>
      </c>
      <c r="F412" s="52">
        <f t="shared" si="81"/>
        <v>121.19446222602588</v>
      </c>
    </row>
    <row r="413" spans="1:6" ht="12.75" customHeight="1" x14ac:dyDescent="0.2">
      <c r="A413" s="53" t="s">
        <v>607</v>
      </c>
      <c r="B413" s="85" t="s">
        <v>830</v>
      </c>
      <c r="C413" s="50" t="s">
        <v>831</v>
      </c>
      <c r="D413" s="51">
        <f t="shared" ref="D413:E413" si="112">D289+D350</f>
        <v>1281454.1399999999</v>
      </c>
      <c r="E413" s="51">
        <f t="shared" si="112"/>
        <v>1507561.2999999998</v>
      </c>
      <c r="F413" s="52">
        <f t="shared" si="81"/>
        <v>117.64457680865583</v>
      </c>
    </row>
    <row r="414" spans="1:6" ht="12.75" customHeight="1" x14ac:dyDescent="0.2">
      <c r="A414" s="53" t="s">
        <v>607</v>
      </c>
      <c r="B414" s="85" t="s">
        <v>832</v>
      </c>
      <c r="C414" s="50" t="s">
        <v>833</v>
      </c>
      <c r="D414" s="51">
        <f t="shared" ref="D414:E414" si="113">IF(D412&gt;=D413,D412-D413,0)</f>
        <v>0</v>
      </c>
      <c r="E414" s="51">
        <f t="shared" si="113"/>
        <v>0</v>
      </c>
      <c r="F414" s="52" t="str">
        <f t="shared" si="81"/>
        <v>-</v>
      </c>
    </row>
    <row r="415" spans="1:6" ht="12.75" customHeight="1" x14ac:dyDescent="0.2">
      <c r="A415" s="53" t="s">
        <v>607</v>
      </c>
      <c r="B415" s="85" t="s">
        <v>834</v>
      </c>
      <c r="C415" s="50" t="s">
        <v>835</v>
      </c>
      <c r="D415" s="51">
        <f t="shared" ref="D415:E415" si="114">IF(D413&gt;=D412,D413-D412,0)</f>
        <v>41438.199999999721</v>
      </c>
      <c r="E415" s="51">
        <f t="shared" si="114"/>
        <v>4730.6499999999069</v>
      </c>
      <c r="F415" s="52">
        <f t="shared" si="81"/>
        <v>11.416157072459564</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1382.17</v>
      </c>
      <c r="E417" s="51">
        <f t="shared" si="116"/>
        <v>42404.88</v>
      </c>
      <c r="F417" s="52">
        <f t="shared" si="81"/>
        <v>3067.9930833399653</v>
      </c>
    </row>
    <row r="418" spans="1:6" ht="12.75" customHeight="1" x14ac:dyDescent="0.2">
      <c r="A418" s="55" t="s">
        <v>841</v>
      </c>
      <c r="B418" s="233" t="s">
        <v>842</v>
      </c>
      <c r="C418" s="56" t="s">
        <v>843</v>
      </c>
      <c r="D418" s="62">
        <f t="shared" ref="D418:E418" si="117">D294+D411</f>
        <v>265.45</v>
      </c>
      <c r="E418" s="62">
        <f t="shared" si="117"/>
        <v>275.85000000000002</v>
      </c>
      <c r="F418" s="57">
        <f t="shared" si="81"/>
        <v>103.91787530608403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1240015.9400000002</v>
      </c>
      <c r="E639" s="51">
        <f t="shared" si="180"/>
        <v>1502830.65</v>
      </c>
      <c r="F639" s="52">
        <f t="shared" si="119"/>
        <v>121.19446222602588</v>
      </c>
    </row>
    <row r="640" spans="1:6" ht="12.75" customHeight="1" x14ac:dyDescent="0.2">
      <c r="A640" s="53" t="s">
        <v>607</v>
      </c>
      <c r="B640" s="85" t="s">
        <v>1276</v>
      </c>
      <c r="C640" s="50" t="s">
        <v>1277</v>
      </c>
      <c r="D640" s="51">
        <f t="shared" ref="D640:E640" si="181">D413+D528</f>
        <v>1281454.1399999999</v>
      </c>
      <c r="E640" s="51">
        <f t="shared" si="181"/>
        <v>1507561.2999999998</v>
      </c>
      <c r="F640" s="52">
        <f t="shared" si="119"/>
        <v>117.64457680865583</v>
      </c>
    </row>
    <row r="641" spans="1:6" ht="12.75" customHeight="1" x14ac:dyDescent="0.2">
      <c r="A641" s="53" t="s">
        <v>607</v>
      </c>
      <c r="B641" s="85" t="s">
        <v>1278</v>
      </c>
      <c r="C641" s="50" t="s">
        <v>1279</v>
      </c>
      <c r="D641" s="51">
        <f t="shared" ref="D641:E641" si="182">IF(D639&gt;=D640,D639-D640,0)</f>
        <v>0</v>
      </c>
      <c r="E641" s="51">
        <f t="shared" si="182"/>
        <v>0</v>
      </c>
      <c r="F641" s="52" t="str">
        <f t="shared" si="119"/>
        <v>-</v>
      </c>
    </row>
    <row r="642" spans="1:6" ht="12.75" customHeight="1" x14ac:dyDescent="0.2">
      <c r="A642" s="53" t="s">
        <v>607</v>
      </c>
      <c r="B642" s="85" t="s">
        <v>1280</v>
      </c>
      <c r="C642" s="50" t="s">
        <v>1281</v>
      </c>
      <c r="D642" s="51">
        <f t="shared" ref="D642:E642" si="183">IF(D640&gt;=D639,D640-D639,0)</f>
        <v>41438.199999999721</v>
      </c>
      <c r="E642" s="51">
        <f t="shared" si="183"/>
        <v>4730.6499999999069</v>
      </c>
      <c r="F642" s="52">
        <f t="shared" si="119"/>
        <v>11.416157072459564</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1382.17</v>
      </c>
      <c r="E644" s="51">
        <f t="shared" si="185"/>
        <v>42404.88</v>
      </c>
      <c r="F644" s="52">
        <f t="shared" si="119"/>
        <v>3067.9930833399653</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42820.369999999719</v>
      </c>
      <c r="E646" s="51">
        <f t="shared" si="187"/>
        <v>47135.529999999904</v>
      </c>
      <c r="F646" s="52">
        <f t="shared" si="119"/>
        <v>110.07735337177193</v>
      </c>
    </row>
    <row r="647" spans="1:6" ht="24" x14ac:dyDescent="0.2">
      <c r="A647" s="55" t="s">
        <v>1290</v>
      </c>
      <c r="B647" s="233" t="s">
        <v>1291</v>
      </c>
      <c r="C647" s="56" t="s">
        <v>1290</v>
      </c>
      <c r="D647" s="243">
        <v>88992.13</v>
      </c>
      <c r="E647" s="243">
        <v>105682.36</v>
      </c>
      <c r="F647" s="57">
        <f t="shared" si="119"/>
        <v>118.75472583923994</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20293.66</v>
      </c>
      <c r="E649" s="242">
        <v>11799.97</v>
      </c>
      <c r="F649" s="52">
        <f t="shared" ref="F649:F724" si="188">IF(D649&lt;&gt;0,IF(E649/D649&gt;=100,"&gt;&gt;100",E649/D649*100),"-")</f>
        <v>58.146090946630622</v>
      </c>
    </row>
    <row r="650" spans="1:6" ht="12.75" customHeight="1" x14ac:dyDescent="0.2">
      <c r="A650" s="53" t="s">
        <v>1295</v>
      </c>
      <c r="B650" s="85" t="s">
        <v>1296</v>
      </c>
      <c r="C650" s="50" t="s">
        <v>1295</v>
      </c>
      <c r="D650" s="242">
        <v>279898.01</v>
      </c>
      <c r="E650" s="242">
        <v>342543.46</v>
      </c>
      <c r="F650" s="52">
        <f t="shared" si="188"/>
        <v>122.38152747138145</v>
      </c>
    </row>
    <row r="651" spans="1:6" ht="12.75" customHeight="1" x14ac:dyDescent="0.2">
      <c r="A651" s="53" t="s">
        <v>1297</v>
      </c>
      <c r="B651" s="85" t="s">
        <v>1298</v>
      </c>
      <c r="C651" s="50" t="s">
        <v>1297</v>
      </c>
      <c r="D651" s="242">
        <v>288391.7</v>
      </c>
      <c r="E651" s="242">
        <v>338888.47</v>
      </c>
      <c r="F651" s="52">
        <f t="shared" si="188"/>
        <v>117.50978616929682</v>
      </c>
    </row>
    <row r="652" spans="1:6" ht="24" x14ac:dyDescent="0.2">
      <c r="A652" s="53">
        <v>11</v>
      </c>
      <c r="B652" s="85" t="s">
        <v>1299</v>
      </c>
      <c r="C652" s="50" t="s">
        <v>1300</v>
      </c>
      <c r="D652" s="51">
        <f t="shared" ref="D652:E652" si="189">+D649+D650-D651</f>
        <v>11799.969999999972</v>
      </c>
      <c r="E652" s="51">
        <f t="shared" si="189"/>
        <v>15454.960000000021</v>
      </c>
      <c r="F652" s="52">
        <f t="shared" si="188"/>
        <v>130.97457027433171</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60</v>
      </c>
      <c r="E654" s="262">
        <v>60</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54</v>
      </c>
      <c r="E656" s="262">
        <v>54</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1088580.06</v>
      </c>
      <c r="E675" s="242">
        <v>1330021.98</v>
      </c>
      <c r="F675" s="52">
        <f t="shared" si="188"/>
        <v>122.17952807256087</v>
      </c>
    </row>
    <row r="676" spans="1:6" ht="24" x14ac:dyDescent="0.2">
      <c r="A676" s="53">
        <v>63613</v>
      </c>
      <c r="B676" s="232" t="s">
        <v>1348</v>
      </c>
      <c r="C676" s="50" t="s">
        <v>1349</v>
      </c>
      <c r="D676" s="242">
        <v>14334.06</v>
      </c>
      <c r="E676" s="242">
        <v>9486</v>
      </c>
      <c r="F676" s="52">
        <f t="shared" si="188"/>
        <v>66.178040276097633</v>
      </c>
    </row>
    <row r="677" spans="1:6" ht="24" x14ac:dyDescent="0.2">
      <c r="A677" s="53">
        <v>63622</v>
      </c>
      <c r="B677" s="232" t="s">
        <v>1350</v>
      </c>
      <c r="C677" s="50" t="s">
        <v>1351</v>
      </c>
      <c r="D677" s="242">
        <v>23722.25</v>
      </c>
      <c r="E677" s="242">
        <v>25331.64</v>
      </c>
      <c r="F677" s="52">
        <f t="shared" si="188"/>
        <v>106.78430587317813</v>
      </c>
    </row>
    <row r="678" spans="1:6" ht="24" x14ac:dyDescent="0.2">
      <c r="A678" s="53">
        <v>63623</v>
      </c>
      <c r="B678" s="232" t="s">
        <v>1352</v>
      </c>
      <c r="C678" s="50" t="s">
        <v>1353</v>
      </c>
      <c r="D678" s="242">
        <v>0</v>
      </c>
      <c r="E678" s="242">
        <v>2812.5</v>
      </c>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24478.28</v>
      </c>
      <c r="E695" s="242">
        <v>8474.09</v>
      </c>
      <c r="F695" s="52">
        <f t="shared" si="188"/>
        <v>34.618813086540392</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20074.46</v>
      </c>
      <c r="E710" s="242">
        <v>50739.59</v>
      </c>
      <c r="F710" s="52">
        <f t="shared" si="188"/>
        <v>252.75693592754175</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2010.04</v>
      </c>
      <c r="E716" s="242">
        <v>2072.4299999999998</v>
      </c>
      <c r="F716" s="52">
        <f t="shared" si="188"/>
        <v>103.10391832998347</v>
      </c>
    </row>
    <row r="717" spans="1:6" ht="12.75" customHeight="1" x14ac:dyDescent="0.2">
      <c r="A717" s="53">
        <v>31215</v>
      </c>
      <c r="B717" s="85" t="s">
        <v>1412</v>
      </c>
      <c r="C717" s="50" t="s">
        <v>1413</v>
      </c>
      <c r="D717" s="242">
        <v>3807.9</v>
      </c>
      <c r="E717" s="242">
        <v>934.63</v>
      </c>
      <c r="F717" s="52">
        <f t="shared" si="188"/>
        <v>24.544499592951492</v>
      </c>
    </row>
    <row r="718" spans="1:6" ht="12.75" customHeight="1" x14ac:dyDescent="0.2">
      <c r="A718" s="53">
        <v>32121</v>
      </c>
      <c r="B718" s="85" t="s">
        <v>1414</v>
      </c>
      <c r="C718" s="50" t="s">
        <v>1415</v>
      </c>
      <c r="D718" s="242">
        <v>43125.47</v>
      </c>
      <c r="E718" s="242">
        <v>48502.54</v>
      </c>
      <c r="F718" s="52">
        <f t="shared" si="188"/>
        <v>112.46843222810092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858.06</v>
      </c>
      <c r="E720" s="242">
        <v>131.4</v>
      </c>
      <c r="F720" s="52">
        <f t="shared" si="188"/>
        <v>15.313614432557166</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1130.8</v>
      </c>
      <c r="E726" s="242">
        <v>1228</v>
      </c>
      <c r="F726" s="52">
        <f t="shared" si="190"/>
        <v>108.59568447117086</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258.32</v>
      </c>
      <c r="E817" s="242">
        <v>437.66</v>
      </c>
      <c r="F817" s="52">
        <f t="shared" si="190"/>
        <v>169.42551873645093</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4196.74</v>
      </c>
      <c r="E828" s="242">
        <v>5703.27</v>
      </c>
      <c r="F828" s="52">
        <f t="shared" si="190"/>
        <v>135.89762529963735</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50" sqre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320232.52</v>
      </c>
      <c r="E6" s="229">
        <f t="shared" si="0"/>
        <v>369606.06000000006</v>
      </c>
      <c r="F6" s="230">
        <f t="shared" ref="F6:F260" si="1">IF(D6&gt;0,IF(E6/D6&gt;=100,"&gt;&gt;100",E6/D6*100),"-")</f>
        <v>115.41802812531346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207501.74000000002</v>
      </c>
      <c r="E7" s="104">
        <f t="shared" si="2"/>
        <v>238447.64000000004</v>
      </c>
      <c r="F7" s="93">
        <f t="shared" si="1"/>
        <v>114.91356168868754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207501.74000000002</v>
      </c>
      <c r="E12" s="104">
        <f t="shared" si="3"/>
        <v>238447.64000000004</v>
      </c>
      <c r="F12" s="93">
        <f t="shared" si="1"/>
        <v>114.91356168868754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92495.89</v>
      </c>
      <c r="E13" s="104">
        <f t="shared" si="4"/>
        <v>91325.060000000012</v>
      </c>
      <c r="F13" s="93">
        <f t="shared" si="1"/>
        <v>98.73418159444708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93666.71</v>
      </c>
      <c r="E15" s="247">
        <v>93666.71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1170.82</v>
      </c>
      <c r="E18" s="247">
        <v>2341.65</v>
      </c>
      <c r="F18" s="93">
        <f t="shared" si="1"/>
        <v>200.00085410225316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1.0000000023865141E-2</v>
      </c>
      <c r="E19" s="104">
        <f t="shared" si="5"/>
        <v>5693.9400000000169</v>
      </c>
      <c r="F19" s="93" t="str">
        <f t="shared" si="1"/>
        <v>&gt;&gt;100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68862.460000000006</v>
      </c>
      <c r="E20" s="247">
        <v>85127.11</v>
      </c>
      <c r="F20" s="93">
        <f t="shared" si="1"/>
        <v>123.61903713576308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4639.88</v>
      </c>
      <c r="E21" s="247">
        <v>4639.88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11098.29</v>
      </c>
      <c r="E22" s="247">
        <v>11098.29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1923.02</v>
      </c>
      <c r="E24" s="247">
        <v>1923.02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4518.99</v>
      </c>
      <c r="E25" s="247">
        <v>4518.99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15644.6</v>
      </c>
      <c r="E26" s="247">
        <v>15644.6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106687.23</v>
      </c>
      <c r="E28" s="247">
        <v>117257.95</v>
      </c>
      <c r="F28" s="93">
        <f t="shared" si="1"/>
        <v>109.9081398964056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115005.84</v>
      </c>
      <c r="E35" s="104">
        <f t="shared" si="7"/>
        <v>141428.64000000001</v>
      </c>
      <c r="F35" s="93">
        <f t="shared" si="1"/>
        <v>122.97518108645616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115005.84</v>
      </c>
      <c r="E36" s="247">
        <v>141428.64000000001</v>
      </c>
      <c r="F36" s="93">
        <f t="shared" si="1"/>
        <v>122.97518108645616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29833.59</v>
      </c>
      <c r="E54" s="247">
        <v>30827.34</v>
      </c>
      <c r="F54" s="93">
        <f t="shared" si="1"/>
        <v>103.33097692902531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29833.59</v>
      </c>
      <c r="E55" s="247">
        <v>30827.34</v>
      </c>
      <c r="F55" s="93">
        <f t="shared" si="1"/>
        <v>103.33097692902531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112730.78</v>
      </c>
      <c r="E68" s="104">
        <f t="shared" si="13"/>
        <v>131158.41999999998</v>
      </c>
      <c r="F68" s="93">
        <f t="shared" si="1"/>
        <v>116.34659141008336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11799.97</v>
      </c>
      <c r="E69" s="104">
        <f t="shared" si="14"/>
        <v>15454.96</v>
      </c>
      <c r="F69" s="93">
        <f t="shared" si="1"/>
        <v>130.97457027433123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11799.97</v>
      </c>
      <c r="E70" s="104">
        <f t="shared" si="15"/>
        <v>15420.58</v>
      </c>
      <c r="F70" s="93">
        <f t="shared" si="1"/>
        <v>130.68321360139052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11799.97</v>
      </c>
      <c r="E72" s="247">
        <v>15420.58</v>
      </c>
      <c r="F72" s="93">
        <f t="shared" si="1"/>
        <v>130.68321360139052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34.380000000000003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11673.23</v>
      </c>
      <c r="E78" s="104">
        <f>E79+SUM(E82:E84)-E85+E86</f>
        <v>9745.25</v>
      </c>
      <c r="F78" s="93">
        <f t="shared" si="1"/>
        <v>83.483748713937786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11673.23</v>
      </c>
      <c r="E86" s="247">
        <v>9745.25</v>
      </c>
      <c r="F86" s="93">
        <f t="shared" si="1"/>
        <v>83.483748713937786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265.45</v>
      </c>
      <c r="E146" s="104">
        <f t="shared" si="26"/>
        <v>275.84999999999997</v>
      </c>
      <c r="F146" s="93">
        <f t="shared" si="1"/>
        <v>103.917875306084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265.45</v>
      </c>
      <c r="E159" s="247">
        <v>265.45</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10.4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88992.13</v>
      </c>
      <c r="E170" s="104">
        <f t="shared" si="29"/>
        <v>105682.36</v>
      </c>
      <c r="F170" s="93">
        <f t="shared" si="1"/>
        <v>118.75472583923994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88992.13</v>
      </c>
      <c r="E173" s="247">
        <v>105682.36</v>
      </c>
      <c r="F173" s="93">
        <f t="shared" si="1"/>
        <v>118.75472583923994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320232.52</v>
      </c>
      <c r="E175" s="104">
        <f t="shared" si="30"/>
        <v>369606.06</v>
      </c>
      <c r="F175" s="93">
        <f t="shared" si="1"/>
        <v>115.41802812531343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155285.69999999998</v>
      </c>
      <c r="E176" s="104">
        <f t="shared" si="31"/>
        <v>178018.09999999998</v>
      </c>
      <c r="F176" s="93">
        <f t="shared" si="1"/>
        <v>114.63908138354016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151071.12</v>
      </c>
      <c r="E177" s="104">
        <f t="shared" si="32"/>
        <v>177796.36999999997</v>
      </c>
      <c r="F177" s="93">
        <f t="shared" si="1"/>
        <v>117.69050894704426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92811.06</v>
      </c>
      <c r="E178" s="247">
        <v>112606.81</v>
      </c>
      <c r="F178" s="93">
        <f t="shared" si="1"/>
        <v>121.32908513274172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40770.78</v>
      </c>
      <c r="E179" s="247">
        <v>35126.17</v>
      </c>
      <c r="F179" s="93">
        <f t="shared" si="1"/>
        <v>86.155256288940265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49.59</v>
      </c>
      <c r="E180" s="104">
        <f t="shared" si="33"/>
        <v>112.21</v>
      </c>
      <c r="F180" s="93">
        <f t="shared" si="1"/>
        <v>226.27545876184715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49.59</v>
      </c>
      <c r="E183" s="247">
        <v>112.21</v>
      </c>
      <c r="F183" s="93">
        <f t="shared" si="1"/>
        <v>226.27545876184715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4196.75</v>
      </c>
      <c r="E186" s="247">
        <v>1013.25</v>
      </c>
      <c r="F186" s="93">
        <f t="shared" si="1"/>
        <v>24.143682611544648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13242.94</v>
      </c>
      <c r="E188" s="247">
        <v>28937.93</v>
      </c>
      <c r="F188" s="93">
        <f t="shared" si="1"/>
        <v>218.51590356824087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2356.46</v>
      </c>
      <c r="E189" s="247">
        <v>221.73</v>
      </c>
      <c r="F189" s="93">
        <f t="shared" si="1"/>
        <v>9.4094531627950388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1858.12</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1858.12</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164946.82</v>
      </c>
      <c r="E237" s="104">
        <f t="shared" si="41"/>
        <v>191587.96000000002</v>
      </c>
      <c r="F237" s="93">
        <f t="shared" si="1"/>
        <v>116.1513510839433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207501.74</v>
      </c>
      <c r="E238" s="104">
        <f t="shared" si="42"/>
        <v>238447.64</v>
      </c>
      <c r="F238" s="93">
        <f t="shared" si="1"/>
        <v>114.91356168868754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207501.74</v>
      </c>
      <c r="E239" s="104">
        <f t="shared" si="43"/>
        <v>238447.64</v>
      </c>
      <c r="F239" s="93">
        <f t="shared" si="1"/>
        <v>114.91356168868754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203529.84</v>
      </c>
      <c r="E240" s="247">
        <v>231053.48</v>
      </c>
      <c r="F240" s="93">
        <f t="shared" si="1"/>
        <v>113.52314726921615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3971.9</v>
      </c>
      <c r="E241" s="247">
        <v>7394.16</v>
      </c>
      <c r="F241" s="93">
        <f t="shared" si="1"/>
        <v>186.16178655051738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-42820.369999999995</v>
      </c>
      <c r="E245" s="104">
        <f t="shared" si="45"/>
        <v>-47135.53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42820.369999999995</v>
      </c>
      <c r="E250" s="104">
        <f t="shared" si="47"/>
        <v>47135.53</v>
      </c>
      <c r="F250" s="93">
        <f t="shared" si="1"/>
        <v>110.07735337177142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22305.75</v>
      </c>
      <c r="E251" s="247">
        <v>46851.1</v>
      </c>
      <c r="F251" s="93">
        <f t="shared" si="1"/>
        <v>210.04046041939856</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20514.62</v>
      </c>
      <c r="E252" s="247">
        <v>284.43</v>
      </c>
      <c r="F252" s="93">
        <f t="shared" si="1"/>
        <v>1.3864746215138277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265.45</v>
      </c>
      <c r="E255" s="247">
        <v>275.85000000000002</v>
      </c>
      <c r="F255" s="93">
        <f t="shared" si="1"/>
        <v>103.91787530608403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4182161.94</v>
      </c>
      <c r="E259" s="104">
        <f t="shared" si="49"/>
        <v>4143255.44</v>
      </c>
      <c r="F259" s="93">
        <f t="shared" si="1"/>
        <v>99.069703647104589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4182161.94</v>
      </c>
      <c r="E260" s="248">
        <v>4143255.44</v>
      </c>
      <c r="F260" s="97">
        <f t="shared" si="1"/>
        <v>99.069703647104589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265.45</v>
      </c>
      <c r="E264" s="247">
        <v>275.85000000000002</v>
      </c>
      <c r="F264" s="93">
        <f t="shared" si="50"/>
        <v>103.91787530608403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11651.33</v>
      </c>
      <c r="E268" s="247">
        <v>9531.49</v>
      </c>
      <c r="F268" s="93">
        <f t="shared" si="50"/>
        <v>81.806025578195801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21.9</v>
      </c>
      <c r="E271" s="247">
        <v>213.76</v>
      </c>
      <c r="F271" s="93">
        <f t="shared" si="50"/>
        <v>976.07305936073067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151071.12</v>
      </c>
      <c r="E287" s="247">
        <v>177796.37</v>
      </c>
      <c r="F287" s="93">
        <f t="shared" si="50"/>
        <v>117.69050894704426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2356.46</v>
      </c>
      <c r="E289" s="247">
        <v>221.73</v>
      </c>
      <c r="F289" s="93">
        <f t="shared" si="50"/>
        <v>9.4094531627950388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13242.94</v>
      </c>
      <c r="E302" s="247">
        <v>28937.93</v>
      </c>
      <c r="F302" s="93">
        <f t="shared" si="50"/>
        <v>218.51590356824087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1281454.1400000001</v>
      </c>
      <c r="E114" s="81">
        <f t="shared" si="22"/>
        <v>1507561.3</v>
      </c>
      <c r="F114" s="63">
        <f t="shared" si="1"/>
        <v>117.64457680865581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1229211.55</v>
      </c>
      <c r="E115" s="81">
        <f t="shared" si="23"/>
        <v>1428225.73</v>
      </c>
      <c r="F115" s="63">
        <f t="shared" si="1"/>
        <v>116.19039293927884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1229211.55</v>
      </c>
      <c r="E117" s="249">
        <v>1428225.73</v>
      </c>
      <c r="F117" s="63">
        <f t="shared" si="1"/>
        <v>116.19039293927884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52242.59</v>
      </c>
      <c r="E125" s="249"/>
      <c r="F125" s="63">
        <f t="shared" si="1"/>
        <v>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v>78596.37</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v>739.2</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1281454.1400000001</v>
      </c>
      <c r="E141" s="106">
        <f t="shared" si="28"/>
        <v>1507561.3</v>
      </c>
      <c r="F141" s="82">
        <f t="shared" si="1"/>
        <v>117.64457680865581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11669.47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11669.47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11669.47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0</v>
      </c>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11669.47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153427.56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1547593.74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1516123.67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1246595.6599999999</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240284.37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1078.04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5703.27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22462.33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31470.07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1523003.2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1489398.4</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1226799.8899999999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245928.98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1015.42</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8886.77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6767.34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33604.800000000003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178018.10000000009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23603.91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23603.91</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23603.91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23603.91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154414.19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154414.19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13668</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Trupković</cp:lastModifiedBy>
  <cp:lastPrinted>2023-12-21T13:12:35Z</cp:lastPrinted>
  <dcterms:created xsi:type="dcterms:W3CDTF">2022-04-01T05:14:30Z</dcterms:created>
  <dcterms:modified xsi:type="dcterms:W3CDTF">2024-01-30T10:58:30Z</dcterms:modified>
</cp:coreProperties>
</file>